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 activeTab="4"/>
  </bookViews>
  <sheets>
    <sheet name="TABLAS" sheetId="1" r:id="rId1"/>
    <sheet name="MER" sheetId="2" r:id="rId2"/>
    <sheet name="DIAGRAMA_RELACIONAL" sheetId="3" r:id="rId3"/>
    <sheet name="DICCIONEARIO_DATOS" sheetId="4" r:id="rId4"/>
    <sheet name="DATOS_INFORMACION" sheetId="5" r:id="rId5"/>
    <sheet name="insert" sheetId="6" r:id="rId6"/>
  </sheets>
  <calcPr calcId="144525"/>
</workbook>
</file>

<file path=xl/calcChain.xml><?xml version="1.0" encoding="utf-8"?>
<calcChain xmlns="http://schemas.openxmlformats.org/spreadsheetml/2006/main">
  <c r="Q98" i="6" l="1"/>
  <c r="Q99" i="6"/>
  <c r="Q100" i="6"/>
  <c r="Q101" i="6"/>
  <c r="Q102" i="6"/>
  <c r="Q103" i="6"/>
  <c r="Q104" i="6"/>
  <c r="Q97" i="6"/>
  <c r="Q78" i="6"/>
  <c r="Q77" i="6"/>
  <c r="Q76" i="6"/>
  <c r="Q75" i="6"/>
  <c r="Q74" i="6"/>
  <c r="Q73" i="6"/>
  <c r="Q72" i="6"/>
  <c r="Q71" i="6"/>
  <c r="Q70" i="6"/>
  <c r="Q83" i="6"/>
  <c r="Q82" i="6"/>
  <c r="Q81" i="6"/>
  <c r="Q87" i="6"/>
  <c r="Q88" i="6"/>
  <c r="Q89" i="6"/>
  <c r="Q90" i="6"/>
  <c r="Q91" i="6"/>
  <c r="Q92" i="6"/>
  <c r="Q93" i="6"/>
  <c r="Q94" i="6"/>
  <c r="Q95" i="6"/>
  <c r="Q86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48" i="6"/>
  <c r="Q66" i="6"/>
  <c r="Q67" i="6"/>
  <c r="Q68" i="6"/>
  <c r="Q65" i="6"/>
  <c r="O37" i="6"/>
  <c r="O38" i="6"/>
  <c r="O39" i="6"/>
  <c r="O40" i="6"/>
  <c r="O41" i="6"/>
  <c r="O42" i="6"/>
  <c r="O43" i="6"/>
  <c r="O44" i="6"/>
  <c r="O36" i="6"/>
  <c r="O26" i="6"/>
  <c r="O27" i="6"/>
  <c r="O28" i="6"/>
  <c r="O29" i="6"/>
  <c r="O30" i="6"/>
  <c r="O31" i="6"/>
  <c r="O32" i="6"/>
  <c r="O33" i="6"/>
  <c r="O25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8" i="6"/>
  <c r="O3" i="6"/>
  <c r="O4" i="6"/>
  <c r="O5" i="6"/>
  <c r="O2" i="6"/>
</calcChain>
</file>

<file path=xl/sharedStrings.xml><?xml version="1.0" encoding="utf-8"?>
<sst xmlns="http://schemas.openxmlformats.org/spreadsheetml/2006/main" count="1170" uniqueCount="207">
  <si>
    <t>MAQUINA</t>
  </si>
  <si>
    <t>PRODUCTO</t>
  </si>
  <si>
    <t>OPERARIO</t>
  </si>
  <si>
    <t>RELACIONAL</t>
  </si>
  <si>
    <t>REFERENCIAL</t>
  </si>
  <si>
    <t>nombre</t>
  </si>
  <si>
    <t>descripcion</t>
  </si>
  <si>
    <t>rh</t>
  </si>
  <si>
    <t>costo</t>
  </si>
  <si>
    <t>BASE DE DATOS</t>
  </si>
  <si>
    <t>cantidad</t>
  </si>
  <si>
    <t>Descripción:</t>
  </si>
  <si>
    <t>Campo</t>
  </si>
  <si>
    <t>Tipo de Dato</t>
  </si>
  <si>
    <t>Tamaño</t>
  </si>
  <si>
    <t>Nulo</t>
  </si>
  <si>
    <t>Autoincrementable</t>
  </si>
  <si>
    <t>Tipo de Campo</t>
  </si>
  <si>
    <t>Tabla Relacionada</t>
  </si>
  <si>
    <t>Descripción</t>
  </si>
  <si>
    <t>Varchar</t>
  </si>
  <si>
    <t>No</t>
  </si>
  <si>
    <t>Clave Primaria</t>
  </si>
  <si>
    <t>Tabla: OPERARIO</t>
  </si>
  <si>
    <t>Guarda los datos del operario que pertenece a la empresa</t>
  </si>
  <si>
    <t>Date</t>
  </si>
  <si>
    <t>Guarda Identificacion del Operario</t>
  </si>
  <si>
    <t>Guardamos los datos del Operario con Relacion a la Maquina que produce</t>
  </si>
  <si>
    <t>Clave Foranea</t>
  </si>
  <si>
    <t>Guarda el codigo de la Maquina</t>
  </si>
  <si>
    <t>Boolean</t>
  </si>
  <si>
    <t>Tabla: MAQUINA</t>
  </si>
  <si>
    <t>Tabla: PRODUCTO</t>
  </si>
  <si>
    <t>Int</t>
  </si>
  <si>
    <t>∞</t>
  </si>
  <si>
    <t>int</t>
  </si>
  <si>
    <t>PRODUCCION</t>
  </si>
  <si>
    <t>TURNO</t>
  </si>
  <si>
    <t>MP_PRODUCTO</t>
  </si>
  <si>
    <t>MATERIAPRIMA</t>
  </si>
  <si>
    <t>OPERARIO_TURNO</t>
  </si>
  <si>
    <t>ARMADA</t>
  </si>
  <si>
    <t>ENUM</t>
  </si>
  <si>
    <t>CLAVES</t>
  </si>
  <si>
    <t>TRIGEERS</t>
  </si>
  <si>
    <t>FECHAS</t>
  </si>
  <si>
    <t>CADENAS</t>
  </si>
  <si>
    <t>NORMALIZACION</t>
  </si>
  <si>
    <t>CREAR APARTIR DE OTRAWS</t>
  </si>
  <si>
    <t>JOINS</t>
  </si>
  <si>
    <t>MAQUINA_OPERARIO</t>
  </si>
  <si>
    <t>codigo</t>
  </si>
  <si>
    <t>empaque</t>
  </si>
  <si>
    <t>codigo_mp</t>
  </si>
  <si>
    <t>armada</t>
  </si>
  <si>
    <t>maquina</t>
  </si>
  <si>
    <t>fecha</t>
  </si>
  <si>
    <t>COMPRA</t>
  </si>
  <si>
    <t>compra</t>
  </si>
  <si>
    <t>stock</t>
  </si>
  <si>
    <t>añocompra</t>
  </si>
  <si>
    <t>id_operario</t>
  </si>
  <si>
    <t>fecha_nac</t>
  </si>
  <si>
    <t>turno</t>
  </si>
  <si>
    <t>extras</t>
  </si>
  <si>
    <t>observacion</t>
  </si>
  <si>
    <t>Tabla: COMPRA</t>
  </si>
  <si>
    <t>Tabla: MP_PRODUCTO</t>
  </si>
  <si>
    <t>Tabla: ARMADA</t>
  </si>
  <si>
    <t>Tabla: MAQUINA_OPERARIO</t>
  </si>
  <si>
    <t>Tabla: OPERARIO_TURNO</t>
  </si>
  <si>
    <t>Tabla: TURNO</t>
  </si>
  <si>
    <t>TABLAS 10</t>
  </si>
  <si>
    <t>Guardamos el numero de la compra</t>
  </si>
  <si>
    <t>Guardamos el codigo del la materia prima</t>
  </si>
  <si>
    <t>Guardamos las cantidades</t>
  </si>
  <si>
    <t>Guardamos el costo</t>
  </si>
  <si>
    <t>Guardamos la fecha</t>
  </si>
  <si>
    <t>Guardamos la descripcion del producto</t>
  </si>
  <si>
    <t>Guardamos la unidad de empaque</t>
  </si>
  <si>
    <t>Guardamos el stock del producto</t>
  </si>
  <si>
    <t>Tabla: MATERIAPRIMA</t>
  </si>
  <si>
    <t>Guardamos el codigo de la materia prima</t>
  </si>
  <si>
    <t>Guardamos el codigo de prod empacado</t>
  </si>
  <si>
    <t>Si</t>
  </si>
  <si>
    <t>Guardamos el Codigo de la Maquina</t>
  </si>
  <si>
    <t>giardamos el nombre de la Maquina</t>
  </si>
  <si>
    <t>Guardamos la Fecha compra de la Maquina</t>
  </si>
  <si>
    <t>Guardamos el codigo interno de Operario</t>
  </si>
  <si>
    <t>Guardamos el Nombre del Operario</t>
  </si>
  <si>
    <t>Guardamos la fecha de Nacimiento</t>
  </si>
  <si>
    <t>Guardamos el tipo de Sangre</t>
  </si>
  <si>
    <t>Guarda el codigo del Turno</t>
  </si>
  <si>
    <t>Guardamos el Codigo del Turno</t>
  </si>
  <si>
    <t>Guardamos la Descripcion del Turno</t>
  </si>
  <si>
    <t>Guardamos si maneja Horas Extras</t>
  </si>
  <si>
    <t>LENTEJA X 500</t>
  </si>
  <si>
    <t>LENTEJA X 460</t>
  </si>
  <si>
    <t>LENTEJA X 250</t>
  </si>
  <si>
    <t>ARVEJA X 460</t>
  </si>
  <si>
    <t>ARVEJA X 500</t>
  </si>
  <si>
    <t>ARVEJA X 250</t>
  </si>
  <si>
    <t>MAZAMORRA X 500</t>
  </si>
  <si>
    <t>FRIJOL X 500</t>
  </si>
  <si>
    <t>FRIJOL X 460</t>
  </si>
  <si>
    <t>LENTEJA X 50KL</t>
  </si>
  <si>
    <t>ARVEJA X 45KL</t>
  </si>
  <si>
    <t>MAZAMORRA X 25KL</t>
  </si>
  <si>
    <t>FRIJOL X 50KL</t>
  </si>
  <si>
    <t>2019/09/01</t>
  </si>
  <si>
    <t>2019/09/05</t>
  </si>
  <si>
    <t>2019/09/11</t>
  </si>
  <si>
    <t>2019/09/15</t>
  </si>
  <si>
    <t>2019/09/26</t>
  </si>
  <si>
    <t>2019/10/02</t>
  </si>
  <si>
    <t>2019/10/08</t>
  </si>
  <si>
    <t>2019/10/15</t>
  </si>
  <si>
    <t>ARM0001</t>
  </si>
  <si>
    <t>ARM0002</t>
  </si>
  <si>
    <t>ARM0003</t>
  </si>
  <si>
    <t>ARM0004</t>
  </si>
  <si>
    <t>ARM0005</t>
  </si>
  <si>
    <t>ARM0006</t>
  </si>
  <si>
    <t>ARM0007</t>
  </si>
  <si>
    <t>ARM0008</t>
  </si>
  <si>
    <t>ARM0009</t>
  </si>
  <si>
    <t>ARM0010</t>
  </si>
  <si>
    <t>ARM0011</t>
  </si>
  <si>
    <t>ARM0012</t>
  </si>
  <si>
    <t>ARM0013</t>
  </si>
  <si>
    <t>ARM0014</t>
  </si>
  <si>
    <t>ARM0015</t>
  </si>
  <si>
    <t>MAQ001</t>
  </si>
  <si>
    <t>MAQ002</t>
  </si>
  <si>
    <t>MAQ003</t>
  </si>
  <si>
    <t>2019/09/20</t>
  </si>
  <si>
    <t>2019/09/30</t>
  </si>
  <si>
    <t xml:space="preserve">MAQUINA 1 </t>
  </si>
  <si>
    <t>MAQUINA 2</t>
  </si>
  <si>
    <t>MAQUINA 3</t>
  </si>
  <si>
    <t>LUIS ARIAS</t>
  </si>
  <si>
    <t>FELIPE MENDEZ</t>
  </si>
  <si>
    <t>ANDRES RUA</t>
  </si>
  <si>
    <t>JUAN LOPEZ</t>
  </si>
  <si>
    <t>NELSON LOPERA</t>
  </si>
  <si>
    <t>ISAAC CARO</t>
  </si>
  <si>
    <t>ROBIN CARDONA</t>
  </si>
  <si>
    <t>ALBEIRO ROA</t>
  </si>
  <si>
    <t>1979/08/26</t>
  </si>
  <si>
    <t>1980/04/11</t>
  </si>
  <si>
    <t>1986/06/02</t>
  </si>
  <si>
    <t>1990/11/01</t>
  </si>
  <si>
    <t>1968/11/16</t>
  </si>
  <si>
    <t>1984/06/25</t>
  </si>
  <si>
    <t>1979/08/30</t>
  </si>
  <si>
    <t>1983/12/14</t>
  </si>
  <si>
    <t>O+</t>
  </si>
  <si>
    <t>A-</t>
  </si>
  <si>
    <t>A+</t>
  </si>
  <si>
    <t>H-</t>
  </si>
  <si>
    <t>O-</t>
  </si>
  <si>
    <t>TURNO001</t>
  </si>
  <si>
    <t>TURNO002</t>
  </si>
  <si>
    <t>TURNO003</t>
  </si>
  <si>
    <t>MAÑANA</t>
  </si>
  <si>
    <t>TARDE</t>
  </si>
  <si>
    <t>NOCHE</t>
  </si>
  <si>
    <t>NO</t>
  </si>
  <si>
    <t>SI</t>
  </si>
  <si>
    <t>gorgojos</t>
  </si>
  <si>
    <t>limpio</t>
  </si>
  <si>
    <t>fumigado</t>
  </si>
  <si>
    <t>decimal(4,1)</t>
  </si>
  <si>
    <t>0000001</t>
  </si>
  <si>
    <t>0000002</t>
  </si>
  <si>
    <t>0000003</t>
  </si>
  <si>
    <t>0000004</t>
  </si>
  <si>
    <t>0000005</t>
  </si>
  <si>
    <t>0000006</t>
  </si>
  <si>
    <t>0000007</t>
  </si>
  <si>
    <t>0000008</t>
  </si>
  <si>
    <t>0000009</t>
  </si>
  <si>
    <t>0000010</t>
  </si>
  <si>
    <t>0000011</t>
  </si>
  <si>
    <t>0000012</t>
  </si>
  <si>
    <t>0000013</t>
  </si>
  <si>
    <t>0000014</t>
  </si>
  <si>
    <t>0000015</t>
  </si>
  <si>
    <t>insert into materiaprima values('</t>
  </si>
  <si>
    <t>);</t>
  </si>
  <si>
    <t>,</t>
  </si>
  <si>
    <t>','</t>
  </si>
  <si>
    <t>,'</t>
  </si>
  <si>
    <t>',</t>
  </si>
  <si>
    <t>insert into compra values('</t>
  </si>
  <si>
    <t>');</t>
  </si>
  <si>
    <t>insert into mp_producto values('</t>
  </si>
  <si>
    <t>insert into producto values('</t>
  </si>
  <si>
    <t>insert into armada values('</t>
  </si>
  <si>
    <t>insert into maquina values('</t>
  </si>
  <si>
    <t>insert into maquina_operario values('</t>
  </si>
  <si>
    <t>insert into operario values('</t>
  </si>
  <si>
    <t>insert into turno values('</t>
  </si>
  <si>
    <t>insert into operario_turno values('</t>
  </si>
  <si>
    <t>cantkl</t>
  </si>
  <si>
    <t>PROCEDIMIENTO</t>
  </si>
  <si>
    <t>gorgojo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</si>
</sst>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C0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5" tint="-0.249977111117893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9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4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1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Border="1"/>
    <xf numFmtId="0" fontId="0" fillId="0" borderId="1" xfId="0" applyFill="1" applyBorder="1"/>
    <xf numFmtId="41" fontId="0" fillId="0" borderId="1" xfId="1" applyFont="1" applyBorder="1"/>
    <xf numFmtId="14" fontId="0" fillId="0" borderId="1" xfId="0" applyNumberFormat="1" applyBorder="1"/>
    <xf numFmtId="0" fontId="0" fillId="0" borderId="0" xfId="0" quotePrefix="1"/>
    <xf numFmtId="0" fontId="0" fillId="0" borderId="1" xfId="0" applyBorder="1" applyAlignment="1">
      <alignment horizontal="left"/>
    </xf>
    <xf numFmtId="0" fontId="0" fillId="0" borderId="1" xfId="0" quotePrefix="1" applyBorder="1"/>
    <xf numFmtId="0" fontId="3" fillId="0" borderId="1" xfId="0" applyFont="1" applyBorder="1"/>
    <xf numFmtId="0" fontId="0" fillId="0" borderId="1" xfId="0" quotePrefix="1" applyBorder="1" applyAlignment="1">
      <alignment horizontal="left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242943</xdr:colOff>
      <xdr:row>8</xdr:row>
      <xdr:rowOff>131332</xdr:rowOff>
    </xdr:from>
    <xdr:to>
      <xdr:col>3</xdr:col>
      <xdr:colOff>7620</xdr:colOff>
      <xdr:row>8</xdr:row>
      <xdr:rowOff>131332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H="1">
          <a:off x="1523103" y="1685812"/>
          <a:ext cx="267597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59167</xdr:rowOff>
    </xdr:from>
    <xdr:to>
      <xdr:col>2</xdr:col>
      <xdr:colOff>274320</xdr:colOff>
      <xdr:row>2</xdr:row>
      <xdr:rowOff>59167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821180" y="470647"/>
          <a:ext cx="274320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2</xdr:row>
      <xdr:rowOff>83820</xdr:rowOff>
    </xdr:from>
    <xdr:to>
      <xdr:col>2</xdr:col>
      <xdr:colOff>246529</xdr:colOff>
      <xdr:row>8</xdr:row>
      <xdr:rowOff>137160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526689" y="495300"/>
          <a:ext cx="0" cy="119634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257735</xdr:colOff>
      <xdr:row>2</xdr:row>
      <xdr:rowOff>56031</xdr:rowOff>
    </xdr:from>
    <xdr:to>
      <xdr:col>5</xdr:col>
      <xdr:colOff>0</xdr:colOff>
      <xdr:row>2</xdr:row>
      <xdr:rowOff>56031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 flipH="1">
          <a:off x="3541059" y="481855"/>
          <a:ext cx="224117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11205</xdr:colOff>
      <xdr:row>9</xdr:row>
      <xdr:rowOff>81131</xdr:rowOff>
    </xdr:from>
    <xdr:to>
      <xdr:col>4</xdr:col>
      <xdr:colOff>289560</xdr:colOff>
      <xdr:row>9</xdr:row>
      <xdr:rowOff>83820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3645945" y="1864211"/>
          <a:ext cx="278355" cy="268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280147</xdr:colOff>
      <xdr:row>2</xdr:row>
      <xdr:rowOff>67235</xdr:rowOff>
    </xdr:from>
    <xdr:to>
      <xdr:col>4</xdr:col>
      <xdr:colOff>289560</xdr:colOff>
      <xdr:row>9</xdr:row>
      <xdr:rowOff>83820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3914887" y="478715"/>
          <a:ext cx="9413" cy="138818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230841</xdr:colOff>
      <xdr:row>9</xdr:row>
      <xdr:rowOff>123266</xdr:rowOff>
    </xdr:from>
    <xdr:to>
      <xdr:col>6</xdr:col>
      <xdr:colOff>454510</xdr:colOff>
      <xdr:row>9</xdr:row>
      <xdr:rowOff>123266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 flipH="1">
          <a:off x="5900121" y="1906346"/>
          <a:ext cx="22366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888403</xdr:colOff>
      <xdr:row>2</xdr:row>
      <xdr:rowOff>85166</xdr:rowOff>
    </xdr:from>
    <xdr:to>
      <xdr:col>6</xdr:col>
      <xdr:colOff>238461</xdr:colOff>
      <xdr:row>2</xdr:row>
      <xdr:rowOff>85166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5643283" y="496646"/>
          <a:ext cx="264458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242047</xdr:colOff>
      <xdr:row>2</xdr:row>
      <xdr:rowOff>78441</xdr:rowOff>
    </xdr:from>
    <xdr:to>
      <xdr:col>6</xdr:col>
      <xdr:colOff>242047</xdr:colOff>
      <xdr:row>9</xdr:row>
      <xdr:rowOff>129540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5911327" y="489921"/>
          <a:ext cx="0" cy="142269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253253</xdr:colOff>
      <xdr:row>2</xdr:row>
      <xdr:rowOff>80529</xdr:rowOff>
    </xdr:from>
    <xdr:to>
      <xdr:col>8</xdr:col>
      <xdr:colOff>477370</xdr:colOff>
      <xdr:row>2</xdr:row>
      <xdr:rowOff>80529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CxnSpPr/>
      </xdr:nvCxnSpPr>
      <xdr:spPr>
        <a:xfrm flipH="1">
          <a:off x="7222925" y="507512"/>
          <a:ext cx="224117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14343</xdr:colOff>
      <xdr:row>11</xdr:row>
      <xdr:rowOff>82031</xdr:rowOff>
    </xdr:from>
    <xdr:to>
      <xdr:col>8</xdr:col>
      <xdr:colOff>298973</xdr:colOff>
      <xdr:row>11</xdr:row>
      <xdr:rowOff>88755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CxnSpPr/>
      </xdr:nvCxnSpPr>
      <xdr:spPr>
        <a:xfrm flipV="1">
          <a:off x="7520043" y="2291831"/>
          <a:ext cx="284630" cy="672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275665</xdr:colOff>
      <xdr:row>2</xdr:row>
      <xdr:rowOff>100852</xdr:rowOff>
    </xdr:from>
    <xdr:to>
      <xdr:col>8</xdr:col>
      <xdr:colOff>275665</xdr:colOff>
      <xdr:row>11</xdr:row>
      <xdr:rowOff>91440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7781365" y="512332"/>
          <a:ext cx="0" cy="178890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239497</xdr:colOff>
      <xdr:row>8</xdr:row>
      <xdr:rowOff>138491</xdr:rowOff>
    </xdr:from>
    <xdr:to>
      <xdr:col>10</xdr:col>
      <xdr:colOff>486026</xdr:colOff>
      <xdr:row>8</xdr:row>
      <xdr:rowOff>138491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CxnSpPr/>
      </xdr:nvCxnSpPr>
      <xdr:spPr>
        <a:xfrm flipH="1">
          <a:off x="9231097" y="1692971"/>
          <a:ext cx="24652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965345</xdr:colOff>
      <xdr:row>2</xdr:row>
      <xdr:rowOff>103094</xdr:rowOff>
    </xdr:from>
    <xdr:to>
      <xdr:col>10</xdr:col>
      <xdr:colOff>248168</xdr:colOff>
      <xdr:row>2</xdr:row>
      <xdr:rowOff>103094</xdr:rowOff>
    </xdr:to>
    <xdr:cxnSp macro="">
      <xdr:nvCxnSpPr>
        <xdr:cNvPr id="24" name="23 Conector rect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/>
      </xdr:nvCxnSpPr>
      <xdr:spPr>
        <a:xfrm>
          <a:off x="9514985" y="514574"/>
          <a:ext cx="26580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237565</xdr:colOff>
      <xdr:row>2</xdr:row>
      <xdr:rowOff>103094</xdr:rowOff>
    </xdr:from>
    <xdr:to>
      <xdr:col>10</xdr:col>
      <xdr:colOff>237565</xdr:colOff>
      <xdr:row>8</xdr:row>
      <xdr:rowOff>121920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/>
      </xdr:nvCxnSpPr>
      <xdr:spPr>
        <a:xfrm>
          <a:off x="9229165" y="514574"/>
          <a:ext cx="0" cy="1161826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259976</xdr:colOff>
      <xdr:row>2</xdr:row>
      <xdr:rowOff>80683</xdr:rowOff>
    </xdr:from>
    <xdr:to>
      <xdr:col>13</xdr:col>
      <xdr:colOff>2240</xdr:colOff>
      <xdr:row>2</xdr:row>
      <xdr:rowOff>80683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CxnSpPr/>
      </xdr:nvCxnSpPr>
      <xdr:spPr>
        <a:xfrm flipH="1">
          <a:off x="10793505" y="506507"/>
          <a:ext cx="224117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13446</xdr:colOff>
      <xdr:row>9</xdr:row>
      <xdr:rowOff>112064</xdr:rowOff>
    </xdr:from>
    <xdr:to>
      <xdr:col>12</xdr:col>
      <xdr:colOff>298076</xdr:colOff>
      <xdr:row>9</xdr:row>
      <xdr:rowOff>118788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CxnSpPr/>
      </xdr:nvCxnSpPr>
      <xdr:spPr>
        <a:xfrm flipV="1">
          <a:off x="11161506" y="1895144"/>
          <a:ext cx="284630" cy="672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282388</xdr:colOff>
      <xdr:row>2</xdr:row>
      <xdr:rowOff>107575</xdr:rowOff>
    </xdr:from>
    <xdr:to>
      <xdr:col>12</xdr:col>
      <xdr:colOff>282388</xdr:colOff>
      <xdr:row>9</xdr:row>
      <xdr:rowOff>129540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CxnSpPr/>
      </xdr:nvCxnSpPr>
      <xdr:spPr>
        <a:xfrm>
          <a:off x="11430448" y="519055"/>
          <a:ext cx="0" cy="139356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244289</xdr:colOff>
      <xdr:row>8</xdr:row>
      <xdr:rowOff>109818</xdr:rowOff>
    </xdr:from>
    <xdr:to>
      <xdr:col>15</xdr:col>
      <xdr:colOff>8965</xdr:colOff>
      <xdr:row>8</xdr:row>
      <xdr:rowOff>109818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CxnSpPr/>
      </xdr:nvCxnSpPr>
      <xdr:spPr>
        <a:xfrm flipH="1">
          <a:off x="11831171" y="1723465"/>
          <a:ext cx="246529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8966</xdr:colOff>
      <xdr:row>2</xdr:row>
      <xdr:rowOff>64994</xdr:rowOff>
    </xdr:from>
    <xdr:to>
      <xdr:col>14</xdr:col>
      <xdr:colOff>244289</xdr:colOff>
      <xdr:row>2</xdr:row>
      <xdr:rowOff>64994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CxnSpPr/>
      </xdr:nvCxnSpPr>
      <xdr:spPr>
        <a:xfrm>
          <a:off x="11595848" y="490818"/>
          <a:ext cx="23532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255495</xdr:colOff>
      <xdr:row>2</xdr:row>
      <xdr:rowOff>64994</xdr:rowOff>
    </xdr:from>
    <xdr:to>
      <xdr:col>14</xdr:col>
      <xdr:colOff>255495</xdr:colOff>
      <xdr:row>8</xdr:row>
      <xdr:rowOff>112059</xdr:rowOff>
    </xdr:to>
    <xdr:cxnSp macro="">
      <xdr:nvCxnSpPr>
        <xdr:cNvPr id="36" name="35 Conector rect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CxnSpPr/>
      </xdr:nvCxnSpPr>
      <xdr:spPr>
        <a:xfrm>
          <a:off x="11842377" y="490818"/>
          <a:ext cx="0" cy="123488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739280</xdr:colOff>
      <xdr:row>2</xdr:row>
      <xdr:rowOff>73495</xdr:rowOff>
    </xdr:from>
    <xdr:to>
      <xdr:col>18</xdr:col>
      <xdr:colOff>0</xdr:colOff>
      <xdr:row>2</xdr:row>
      <xdr:rowOff>73495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CxnSpPr/>
      </xdr:nvCxnSpPr>
      <xdr:spPr>
        <a:xfrm>
          <a:off x="14481556" y="500478"/>
          <a:ext cx="238028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266699</xdr:colOff>
      <xdr:row>2</xdr:row>
      <xdr:rowOff>80838</xdr:rowOff>
    </xdr:from>
    <xdr:to>
      <xdr:col>17</xdr:col>
      <xdr:colOff>8963</xdr:colOff>
      <xdr:row>2</xdr:row>
      <xdr:rowOff>80838</xdr:rowOff>
    </xdr:to>
    <xdr:cxnSp macro="">
      <xdr:nvCxnSpPr>
        <xdr:cNvPr id="44" name="43 Conector recto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CxnSpPr/>
      </xdr:nvCxnSpPr>
      <xdr:spPr>
        <a:xfrm flipH="1">
          <a:off x="13522871" y="507821"/>
          <a:ext cx="228368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13600</xdr:colOff>
      <xdr:row>9</xdr:row>
      <xdr:rowOff>68708</xdr:rowOff>
    </xdr:from>
    <xdr:to>
      <xdr:col>16</xdr:col>
      <xdr:colOff>298230</xdr:colOff>
      <xdr:row>9</xdr:row>
      <xdr:rowOff>75432</xdr:rowOff>
    </xdr:to>
    <xdr:cxnSp macro="">
      <xdr:nvCxnSpPr>
        <xdr:cNvPr id="45" name="44 Conector recto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CxnSpPr/>
      </xdr:nvCxnSpPr>
      <xdr:spPr>
        <a:xfrm flipV="1">
          <a:off x="13269772" y="1875174"/>
          <a:ext cx="284630" cy="6724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289111</xdr:colOff>
      <xdr:row>2</xdr:row>
      <xdr:rowOff>85396</xdr:rowOff>
    </xdr:from>
    <xdr:to>
      <xdr:col>16</xdr:col>
      <xdr:colOff>289111</xdr:colOff>
      <xdr:row>9</xdr:row>
      <xdr:rowOff>91965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CxnSpPr/>
      </xdr:nvCxnSpPr>
      <xdr:spPr>
        <a:xfrm>
          <a:off x="13545283" y="512379"/>
          <a:ext cx="0" cy="1386052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11</xdr:row>
      <xdr:rowOff>89647</xdr:rowOff>
    </xdr:from>
    <xdr:to>
      <xdr:col>1</xdr:col>
      <xdr:colOff>0</xdr:colOff>
      <xdr:row>11</xdr:row>
      <xdr:rowOff>89647</xdr:rowOff>
    </xdr:to>
    <xdr:cxnSp macro="">
      <xdr:nvCxnSpPr>
        <xdr:cNvPr id="49" name="48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266700" y="2329927"/>
          <a:ext cx="274320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</xdr:row>
      <xdr:rowOff>89647</xdr:rowOff>
    </xdr:from>
    <xdr:to>
      <xdr:col>1</xdr:col>
      <xdr:colOff>0</xdr:colOff>
      <xdr:row>2</xdr:row>
      <xdr:rowOff>89647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266700" y="501127"/>
          <a:ext cx="274320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284629</xdr:colOff>
      <xdr:row>2</xdr:row>
      <xdr:rowOff>68580</xdr:rowOff>
    </xdr:from>
    <xdr:to>
      <xdr:col>0</xdr:col>
      <xdr:colOff>284629</xdr:colOff>
      <xdr:row>11</xdr:row>
      <xdr:rowOff>91440</xdr:rowOff>
    </xdr:to>
    <xdr:cxnSp macro="">
      <xdr:nvCxnSpPr>
        <xdr:cNvPr id="52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284629" y="480060"/>
          <a:ext cx="0" cy="18516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908539</xdr:colOff>
      <xdr:row>12</xdr:row>
      <xdr:rowOff>7327</xdr:rowOff>
    </xdr:from>
    <xdr:to>
      <xdr:col>1</xdr:col>
      <xdr:colOff>908539</xdr:colOff>
      <xdr:row>13</xdr:row>
      <xdr:rowOff>0</xdr:rowOff>
    </xdr:to>
    <xdr:cxnSp macro="">
      <xdr:nvCxnSpPr>
        <xdr:cNvPr id="10" name="9 Conector rect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 flipV="1">
          <a:off x="1252904" y="2703635"/>
          <a:ext cx="0" cy="23446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914399</xdr:colOff>
      <xdr:row>10</xdr:row>
      <xdr:rowOff>5862</xdr:rowOff>
    </xdr:from>
    <xdr:to>
      <xdr:col>1</xdr:col>
      <xdr:colOff>914399</xdr:colOff>
      <xdr:row>10</xdr:row>
      <xdr:rowOff>240323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 flipV="1">
          <a:off x="1258764" y="2269881"/>
          <a:ext cx="0" cy="23446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912934</xdr:colOff>
      <xdr:row>7</xdr:row>
      <xdr:rowOff>180243</xdr:rowOff>
    </xdr:from>
    <xdr:to>
      <xdr:col>1</xdr:col>
      <xdr:colOff>912934</xdr:colOff>
      <xdr:row>8</xdr:row>
      <xdr:rowOff>224204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 flipV="1">
          <a:off x="1257299" y="1770185"/>
          <a:ext cx="0" cy="234461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911469</xdr:colOff>
      <xdr:row>6</xdr:row>
      <xdr:rowOff>9302</xdr:rowOff>
    </xdr:from>
    <xdr:to>
      <xdr:col>1</xdr:col>
      <xdr:colOff>911469</xdr:colOff>
      <xdr:row>7</xdr:row>
      <xdr:rowOff>1975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 flipV="1">
          <a:off x="1251056" y="1351085"/>
          <a:ext cx="0" cy="232868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913828</xdr:colOff>
      <xdr:row>4</xdr:row>
      <xdr:rowOff>7837</xdr:rowOff>
    </xdr:from>
    <xdr:to>
      <xdr:col>1</xdr:col>
      <xdr:colOff>913828</xdr:colOff>
      <xdr:row>5</xdr:row>
      <xdr:rowOff>510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 flipV="1">
          <a:off x="1253415" y="869228"/>
          <a:ext cx="0" cy="23286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900576</xdr:colOff>
      <xdr:row>2</xdr:row>
      <xdr:rowOff>8225</xdr:rowOff>
    </xdr:from>
    <xdr:to>
      <xdr:col>1</xdr:col>
      <xdr:colOff>900576</xdr:colOff>
      <xdr:row>3</xdr:row>
      <xdr:rowOff>899</xdr:rowOff>
    </xdr:to>
    <xdr:cxnSp macro="">
      <xdr:nvCxnSpPr>
        <xdr:cNvPr id="17" name="16 Conector recto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 flipV="1">
          <a:off x="1247958" y="434049"/>
          <a:ext cx="0" cy="227997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694387</xdr:colOff>
      <xdr:row>2</xdr:row>
      <xdr:rowOff>4063</xdr:rowOff>
    </xdr:from>
    <xdr:to>
      <xdr:col>17</xdr:col>
      <xdr:colOff>694387</xdr:colOff>
      <xdr:row>2</xdr:row>
      <xdr:rowOff>236222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 flipV="1">
          <a:off x="12489058" y="434049"/>
          <a:ext cx="0" cy="23215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699830</xdr:colOff>
      <xdr:row>3</xdr:row>
      <xdr:rowOff>189121</xdr:rowOff>
    </xdr:from>
    <xdr:to>
      <xdr:col>17</xdr:col>
      <xdr:colOff>699830</xdr:colOff>
      <xdr:row>4</xdr:row>
      <xdr:rowOff>230780</xdr:rowOff>
    </xdr:to>
    <xdr:cxnSp macro="">
      <xdr:nvCxnSpPr>
        <xdr:cNvPr id="19" name="18 Conector recto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 flipV="1">
          <a:off x="12494501" y="858592"/>
          <a:ext cx="0" cy="23215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705273</xdr:colOff>
      <xdr:row>5</xdr:row>
      <xdr:rowOff>238106</xdr:rowOff>
    </xdr:from>
    <xdr:to>
      <xdr:col>17</xdr:col>
      <xdr:colOff>705273</xdr:colOff>
      <xdr:row>6</xdr:row>
      <xdr:rowOff>230779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12499944" y="1337563"/>
          <a:ext cx="0" cy="23215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705273</xdr:colOff>
      <xdr:row>8</xdr:row>
      <xdr:rowOff>9505</xdr:rowOff>
    </xdr:from>
    <xdr:to>
      <xdr:col>17</xdr:col>
      <xdr:colOff>705273</xdr:colOff>
      <xdr:row>9</xdr:row>
      <xdr:rowOff>2179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CxnSpPr/>
      </xdr:nvCxnSpPr>
      <xdr:spPr>
        <a:xfrm flipV="1">
          <a:off x="12499944" y="1778434"/>
          <a:ext cx="0" cy="232159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3145</xdr:colOff>
      <xdr:row>1</xdr:row>
      <xdr:rowOff>112922</xdr:rowOff>
    </xdr:from>
    <xdr:to>
      <xdr:col>11</xdr:col>
      <xdr:colOff>5442</xdr:colOff>
      <xdr:row>1</xdr:row>
      <xdr:rowOff>112922</xdr:rowOff>
    </xdr:to>
    <xdr:cxnSp macro="">
      <xdr:nvCxnSpPr>
        <xdr:cNvPr id="24" name="23 Conector recto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CxnSpPr/>
      </xdr:nvCxnSpPr>
      <xdr:spPr>
        <a:xfrm flipH="1">
          <a:off x="8276288" y="303422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754259</xdr:colOff>
      <xdr:row>1</xdr:row>
      <xdr:rowOff>118365</xdr:rowOff>
    </xdr:from>
    <xdr:to>
      <xdr:col>12</xdr:col>
      <xdr:colOff>424542</xdr:colOff>
      <xdr:row>1</xdr:row>
      <xdr:rowOff>118365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CxnSpPr/>
      </xdr:nvCxnSpPr>
      <xdr:spPr>
        <a:xfrm flipH="1">
          <a:off x="9457388" y="308865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3145</xdr:colOff>
      <xdr:row>1</xdr:row>
      <xdr:rowOff>107479</xdr:rowOff>
    </xdr:from>
    <xdr:to>
      <xdr:col>9</xdr:col>
      <xdr:colOff>5442</xdr:colOff>
      <xdr:row>1</xdr:row>
      <xdr:rowOff>107479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CxnSpPr/>
      </xdr:nvCxnSpPr>
      <xdr:spPr>
        <a:xfrm flipH="1">
          <a:off x="6235216" y="297979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21772</xdr:colOff>
      <xdr:row>1</xdr:row>
      <xdr:rowOff>112922</xdr:rowOff>
    </xdr:from>
    <xdr:to>
      <xdr:col>6</xdr:col>
      <xdr:colOff>425053</xdr:colOff>
      <xdr:row>1</xdr:row>
      <xdr:rowOff>112922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CxnSpPr/>
      </xdr:nvCxnSpPr>
      <xdr:spPr>
        <a:xfrm flipH="1">
          <a:off x="4615543" y="297979"/>
          <a:ext cx="403281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2295</xdr:colOff>
      <xdr:row>1</xdr:row>
      <xdr:rowOff>92682</xdr:rowOff>
    </xdr:from>
    <xdr:to>
      <xdr:col>5</xdr:col>
      <xdr:colOff>5953</xdr:colOff>
      <xdr:row>1</xdr:row>
      <xdr:rowOff>92682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CxnSpPr/>
      </xdr:nvCxnSpPr>
      <xdr:spPr>
        <a:xfrm flipH="1">
          <a:off x="3520592" y="283182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1869195</xdr:colOff>
      <xdr:row>1</xdr:row>
      <xdr:rowOff>84348</xdr:rowOff>
    </xdr:from>
    <xdr:to>
      <xdr:col>3</xdr:col>
      <xdr:colOff>3571</xdr:colOff>
      <xdr:row>1</xdr:row>
      <xdr:rowOff>84348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CxnSpPr/>
      </xdr:nvCxnSpPr>
      <xdr:spPr>
        <a:xfrm flipH="1">
          <a:off x="2214476" y="274848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3826</xdr:colOff>
      <xdr:row>1</xdr:row>
      <xdr:rowOff>106458</xdr:rowOff>
    </xdr:from>
    <xdr:to>
      <xdr:col>15</xdr:col>
      <xdr:colOff>7484</xdr:colOff>
      <xdr:row>1</xdr:row>
      <xdr:rowOff>106458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/>
      </xdr:nvCxnSpPr>
      <xdr:spPr>
        <a:xfrm flipH="1">
          <a:off x="10350357" y="296958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7397</xdr:colOff>
      <xdr:row>1</xdr:row>
      <xdr:rowOff>92170</xdr:rowOff>
    </xdr:from>
    <xdr:to>
      <xdr:col>17</xdr:col>
      <xdr:colOff>11055</xdr:colOff>
      <xdr:row>1</xdr:row>
      <xdr:rowOff>92170</xdr:rowOff>
    </xdr:to>
    <xdr:cxnSp macro="">
      <xdr:nvCxnSpPr>
        <xdr:cNvPr id="33" name="32 Conector recto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CxnSpPr/>
      </xdr:nvCxnSpPr>
      <xdr:spPr>
        <a:xfrm flipH="1">
          <a:off x="11365960" y="282670"/>
          <a:ext cx="432283" cy="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66675</xdr:rowOff>
    </xdr:from>
    <xdr:to>
      <xdr:col>8</xdr:col>
      <xdr:colOff>704850</xdr:colOff>
      <xdr:row>4</xdr:row>
      <xdr:rowOff>161925</xdr:rowOff>
    </xdr:to>
    <xdr:cxnSp macro="">
      <xdr:nvCxnSpPr>
        <xdr:cNvPr id="3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5743575" y="685800"/>
          <a:ext cx="1381125" cy="285750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6</xdr:row>
      <xdr:rowOff>32657</xdr:rowOff>
    </xdr:from>
    <xdr:to>
      <xdr:col>3</xdr:col>
      <xdr:colOff>511628</xdr:colOff>
      <xdr:row>14</xdr:row>
      <xdr:rowOff>76201</xdr:rowOff>
    </xdr:to>
    <xdr:cxnSp macro="">
      <xdr:nvCxnSpPr>
        <xdr:cNvPr id="7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3558268" y="1251857"/>
          <a:ext cx="425903" cy="1654630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14</xdr:row>
      <xdr:rowOff>85725</xdr:rowOff>
    </xdr:from>
    <xdr:to>
      <xdr:col>8</xdr:col>
      <xdr:colOff>695325</xdr:colOff>
      <xdr:row>18</xdr:row>
      <xdr:rowOff>152400</xdr:rowOff>
    </xdr:to>
    <xdr:cxnSp macro="">
      <xdr:nvCxnSpPr>
        <xdr:cNvPr id="10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3467100" y="2895600"/>
          <a:ext cx="3648075" cy="828675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62752</xdr:colOff>
      <xdr:row>23</xdr:row>
      <xdr:rowOff>22412</xdr:rowOff>
    </xdr:from>
    <xdr:to>
      <xdr:col>8</xdr:col>
      <xdr:colOff>751354</xdr:colOff>
      <xdr:row>30</xdr:row>
      <xdr:rowOff>188259</xdr:rowOff>
    </xdr:to>
    <xdr:cxnSp macro="">
      <xdr:nvCxnSpPr>
        <xdr:cNvPr id="5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5898776" y="4486836"/>
          <a:ext cx="2481543" cy="1483658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60512</xdr:colOff>
      <xdr:row>34</xdr:row>
      <xdr:rowOff>152401</xdr:rowOff>
    </xdr:from>
    <xdr:to>
      <xdr:col>9</xdr:col>
      <xdr:colOff>941295</xdr:colOff>
      <xdr:row>39</xdr:row>
      <xdr:rowOff>0</xdr:rowOff>
    </xdr:to>
    <xdr:cxnSp macro="">
      <xdr:nvCxnSpPr>
        <xdr:cNvPr id="8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89477" y="6508377"/>
          <a:ext cx="1669677" cy="815788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44823</xdr:colOff>
      <xdr:row>40</xdr:row>
      <xdr:rowOff>17929</xdr:rowOff>
    </xdr:from>
    <xdr:to>
      <xdr:col>9</xdr:col>
      <xdr:colOff>923365</xdr:colOff>
      <xdr:row>50</xdr:row>
      <xdr:rowOff>143435</xdr:rowOff>
    </xdr:to>
    <xdr:cxnSp macro="">
      <xdr:nvCxnSpPr>
        <xdr:cNvPr id="9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7673788" y="7521388"/>
          <a:ext cx="1667436" cy="1927412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42582</xdr:colOff>
      <xdr:row>50</xdr:row>
      <xdr:rowOff>215153</xdr:rowOff>
    </xdr:from>
    <xdr:to>
      <xdr:col>9</xdr:col>
      <xdr:colOff>950259</xdr:colOff>
      <xdr:row>56</xdr:row>
      <xdr:rowOff>107576</xdr:rowOff>
    </xdr:to>
    <xdr:cxnSp macro="">
      <xdr:nvCxnSpPr>
        <xdr:cNvPr id="11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71547" y="9816353"/>
          <a:ext cx="1696571" cy="1021976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44823</xdr:colOff>
      <xdr:row>61</xdr:row>
      <xdr:rowOff>35859</xdr:rowOff>
    </xdr:from>
    <xdr:to>
      <xdr:col>9</xdr:col>
      <xdr:colOff>932329</xdr:colOff>
      <xdr:row>67</xdr:row>
      <xdr:rowOff>89647</xdr:rowOff>
    </xdr:to>
    <xdr:cxnSp macro="">
      <xdr:nvCxnSpPr>
        <xdr:cNvPr id="13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V="1">
          <a:off x="7673788" y="11716871"/>
          <a:ext cx="1676400" cy="1183341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60512</xdr:colOff>
      <xdr:row>69</xdr:row>
      <xdr:rowOff>152400</xdr:rowOff>
    </xdr:from>
    <xdr:to>
      <xdr:col>10</xdr:col>
      <xdr:colOff>1</xdr:colOff>
      <xdr:row>75</xdr:row>
      <xdr:rowOff>44823</xdr:rowOff>
    </xdr:to>
    <xdr:cxnSp macro="">
      <xdr:nvCxnSpPr>
        <xdr:cNvPr id="15" name="51 Conector rec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89477" y="13321553"/>
          <a:ext cx="1696571" cy="1021976"/>
        </a:xfrm>
        <a:prstGeom prst="line">
          <a:avLst/>
        </a:prstGeom>
        <a:ln w="57150">
          <a:headEnd type="diamond" w="med" len="med"/>
          <a:tailEnd type="diamond" w="med" len="med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workbookViewId="0">
      <selection activeCell="D7" sqref="D7"/>
    </sheetView>
  </sheetViews>
  <sheetFormatPr baseColWidth="10" defaultRowHeight="14.4" x14ac:dyDescent="0.3"/>
  <cols>
    <col min="1" max="1" width="39.44140625" bestFit="1" customWidth="1"/>
    <col min="2" max="2" width="22.6640625" bestFit="1" customWidth="1"/>
    <col min="3" max="3" width="27.88671875" bestFit="1" customWidth="1"/>
    <col min="5" max="5" width="28" bestFit="1" customWidth="1"/>
    <col min="8" max="8" width="12.109375" bestFit="1" customWidth="1"/>
  </cols>
  <sheetData>
    <row r="1" spans="1:4" ht="26.25" x14ac:dyDescent="0.4">
      <c r="A1" s="34" t="s">
        <v>9</v>
      </c>
      <c r="B1" s="34"/>
    </row>
    <row r="2" spans="1:4" ht="26.25" x14ac:dyDescent="0.4">
      <c r="A2" s="35" t="s">
        <v>36</v>
      </c>
      <c r="B2" s="36"/>
    </row>
    <row r="3" spans="1:4" ht="26.25" x14ac:dyDescent="0.4">
      <c r="A3" s="11"/>
      <c r="B3" s="11"/>
    </row>
    <row r="4" spans="1:4" ht="26.25" x14ac:dyDescent="0.4">
      <c r="A4" s="10" t="s">
        <v>72</v>
      </c>
      <c r="B4" s="11"/>
    </row>
    <row r="5" spans="1:4" ht="26.25" x14ac:dyDescent="0.4">
      <c r="A5" s="20" t="s">
        <v>57</v>
      </c>
      <c r="B5" s="22" t="s">
        <v>4</v>
      </c>
      <c r="D5" t="s">
        <v>205</v>
      </c>
    </row>
    <row r="6" spans="1:4" ht="26.25" x14ac:dyDescent="0.4">
      <c r="A6" s="20" t="s">
        <v>39</v>
      </c>
      <c r="B6" s="22" t="s">
        <v>4</v>
      </c>
      <c r="D6" t="s">
        <v>42</v>
      </c>
    </row>
    <row r="7" spans="1:4" ht="26.25" x14ac:dyDescent="0.4">
      <c r="A7" s="21" t="s">
        <v>38</v>
      </c>
      <c r="B7" s="23" t="s">
        <v>3</v>
      </c>
      <c r="D7" t="s">
        <v>43</v>
      </c>
    </row>
    <row r="8" spans="1:4" ht="26.25" x14ac:dyDescent="0.4">
      <c r="A8" s="20" t="s">
        <v>1</v>
      </c>
      <c r="B8" s="22" t="s">
        <v>4</v>
      </c>
      <c r="D8" t="s">
        <v>44</v>
      </c>
    </row>
    <row r="9" spans="1:4" ht="26.25" x14ac:dyDescent="0.4">
      <c r="A9" s="21" t="s">
        <v>41</v>
      </c>
      <c r="B9" s="23" t="s">
        <v>3</v>
      </c>
      <c r="D9" t="s">
        <v>45</v>
      </c>
    </row>
    <row r="10" spans="1:4" ht="26.25" x14ac:dyDescent="0.4">
      <c r="A10" s="20" t="s">
        <v>0</v>
      </c>
      <c r="B10" s="22" t="s">
        <v>4</v>
      </c>
      <c r="D10" t="s">
        <v>46</v>
      </c>
    </row>
    <row r="11" spans="1:4" ht="26.25" x14ac:dyDescent="0.4">
      <c r="A11" s="21" t="s">
        <v>50</v>
      </c>
      <c r="B11" s="23" t="s">
        <v>3</v>
      </c>
      <c r="D11" t="s">
        <v>47</v>
      </c>
    </row>
    <row r="12" spans="1:4" ht="26.25" x14ac:dyDescent="0.4">
      <c r="A12" s="20" t="s">
        <v>2</v>
      </c>
      <c r="B12" s="22" t="s">
        <v>4</v>
      </c>
      <c r="D12" t="s">
        <v>48</v>
      </c>
    </row>
    <row r="13" spans="1:4" ht="26.25" x14ac:dyDescent="0.4">
      <c r="A13" s="21" t="s">
        <v>40</v>
      </c>
      <c r="B13" s="23" t="s">
        <v>3</v>
      </c>
      <c r="D13" t="s">
        <v>49</v>
      </c>
    </row>
    <row r="14" spans="1:4" ht="26.25" x14ac:dyDescent="0.4">
      <c r="A14" s="20" t="s">
        <v>37</v>
      </c>
      <c r="B14" s="22" t="s">
        <v>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zoomScale="90" zoomScaleNormal="90" workbookViewId="0">
      <selection activeCell="D33" sqref="D33"/>
    </sheetView>
  </sheetViews>
  <sheetFormatPr baseColWidth="10" defaultColWidth="7.88671875" defaultRowHeight="14.4" x14ac:dyDescent="0.3"/>
  <cols>
    <col min="2" max="2" width="18.6640625" bestFit="1" customWidth="1"/>
    <col min="3" max="3" width="7.33203125" customWidth="1"/>
    <col min="4" max="4" width="27" bestFit="1" customWidth="1"/>
    <col min="5" max="5" width="8.44140625" customWidth="1"/>
    <col min="6" max="6" width="13.33203125" customWidth="1"/>
    <col min="7" max="7" width="6.6640625" customWidth="1"/>
    <col min="8" max="8" width="28" bestFit="1" customWidth="1"/>
    <col min="9" max="9" width="7.33203125" customWidth="1"/>
    <col min="10" max="10" width="14.33203125" bestFit="1" customWidth="1"/>
    <col min="11" max="11" width="7.33203125" customWidth="1"/>
    <col min="12" max="12" width="27" bestFit="1" customWidth="1"/>
    <col min="13" max="13" width="7.33203125" customWidth="1"/>
    <col min="14" max="14" width="12.33203125" bestFit="1" customWidth="1"/>
    <col min="15" max="15" width="7.33203125" customWidth="1"/>
    <col min="16" max="16" width="18.109375" bestFit="1" customWidth="1"/>
    <col min="17" max="17" width="7.33203125" customWidth="1"/>
    <col min="18" max="18" width="11.109375" bestFit="1" customWidth="1"/>
  </cols>
  <sheetData>
    <row r="2" spans="1:18" ht="18.75" x14ac:dyDescent="0.3">
      <c r="A2" s="15">
        <v>1</v>
      </c>
      <c r="B2" s="19" t="s">
        <v>39</v>
      </c>
      <c r="C2" s="15">
        <v>1</v>
      </c>
      <c r="F2" s="19" t="s">
        <v>1</v>
      </c>
      <c r="J2" s="19" t="s">
        <v>0</v>
      </c>
      <c r="N2" s="19" t="s">
        <v>2</v>
      </c>
      <c r="R2" s="19" t="s">
        <v>37</v>
      </c>
    </row>
    <row r="3" spans="1:18" ht="15" x14ac:dyDescent="0.25">
      <c r="B3" s="1" t="s">
        <v>53</v>
      </c>
      <c r="E3" s="14">
        <v>1</v>
      </c>
      <c r="F3" s="1" t="s">
        <v>51</v>
      </c>
      <c r="G3" s="17">
        <v>1</v>
      </c>
      <c r="I3" s="14">
        <v>1</v>
      </c>
      <c r="J3" s="1" t="s">
        <v>55</v>
      </c>
      <c r="K3" s="17">
        <v>1</v>
      </c>
      <c r="M3" s="14">
        <v>1</v>
      </c>
      <c r="N3" s="1" t="s">
        <v>61</v>
      </c>
      <c r="Q3" s="14">
        <v>1</v>
      </c>
      <c r="R3" s="1" t="s">
        <v>63</v>
      </c>
    </row>
    <row r="4" spans="1:18" ht="15" x14ac:dyDescent="0.25">
      <c r="B4" s="1" t="s">
        <v>6</v>
      </c>
      <c r="F4" s="1" t="s">
        <v>6</v>
      </c>
      <c r="I4" s="12"/>
      <c r="J4" s="1" t="s">
        <v>6</v>
      </c>
      <c r="N4" s="1" t="s">
        <v>5</v>
      </c>
      <c r="R4" s="1" t="s">
        <v>6</v>
      </c>
    </row>
    <row r="5" spans="1:18" x14ac:dyDescent="0.3">
      <c r="B5" s="1" t="s">
        <v>52</v>
      </c>
      <c r="F5" s="1" t="s">
        <v>52</v>
      </c>
      <c r="J5" s="1" t="s">
        <v>60</v>
      </c>
      <c r="N5" s="1" t="s">
        <v>62</v>
      </c>
      <c r="R5" s="1" t="s">
        <v>64</v>
      </c>
    </row>
    <row r="6" spans="1:18" ht="15" x14ac:dyDescent="0.25">
      <c r="B6" s="1" t="s">
        <v>8</v>
      </c>
      <c r="F6" s="1" t="s">
        <v>8</v>
      </c>
      <c r="N6" s="1" t="s">
        <v>7</v>
      </c>
    </row>
    <row r="7" spans="1:18" ht="15" x14ac:dyDescent="0.25">
      <c r="B7" s="1" t="s">
        <v>59</v>
      </c>
      <c r="F7" s="1"/>
      <c r="N7" s="1"/>
    </row>
    <row r="8" spans="1:18" ht="18.75" x14ac:dyDescent="0.3">
      <c r="C8" s="8"/>
      <c r="D8" s="18" t="s">
        <v>38</v>
      </c>
      <c r="E8" s="13"/>
      <c r="F8" s="1"/>
      <c r="H8" s="18" t="s">
        <v>41</v>
      </c>
      <c r="L8" s="18" t="s">
        <v>50</v>
      </c>
      <c r="N8" s="1"/>
      <c r="P8" s="18" t="s">
        <v>40</v>
      </c>
    </row>
    <row r="9" spans="1:18" ht="15.6" x14ac:dyDescent="0.3">
      <c r="C9" s="8" t="s">
        <v>34</v>
      </c>
      <c r="D9" s="1" t="s">
        <v>53</v>
      </c>
      <c r="F9" s="1"/>
      <c r="H9" s="1" t="s">
        <v>54</v>
      </c>
      <c r="K9" s="8" t="s">
        <v>34</v>
      </c>
      <c r="L9" s="1" t="s">
        <v>55</v>
      </c>
      <c r="O9" s="8" t="s">
        <v>34</v>
      </c>
      <c r="P9" s="1" t="s">
        <v>61</v>
      </c>
    </row>
    <row r="10" spans="1:18" ht="18" x14ac:dyDescent="0.35">
      <c r="B10" s="19" t="s">
        <v>57</v>
      </c>
      <c r="D10" s="1" t="s">
        <v>51</v>
      </c>
      <c r="E10" s="13" t="s">
        <v>34</v>
      </c>
      <c r="G10" s="9" t="s">
        <v>34</v>
      </c>
      <c r="H10" s="1" t="s">
        <v>51</v>
      </c>
      <c r="L10" s="1" t="s">
        <v>61</v>
      </c>
      <c r="M10" s="16" t="s">
        <v>34</v>
      </c>
      <c r="P10" s="1" t="s">
        <v>63</v>
      </c>
      <c r="Q10" s="16" t="s">
        <v>34</v>
      </c>
    </row>
    <row r="11" spans="1:18" ht="15" x14ac:dyDescent="0.25">
      <c r="B11" s="1" t="s">
        <v>58</v>
      </c>
      <c r="H11" s="1" t="s">
        <v>10</v>
      </c>
    </row>
    <row r="12" spans="1:18" ht="15.6" x14ac:dyDescent="0.3">
      <c r="A12" s="8" t="s">
        <v>34</v>
      </c>
      <c r="B12" s="1" t="s">
        <v>53</v>
      </c>
      <c r="H12" s="1" t="s">
        <v>55</v>
      </c>
      <c r="I12" s="16" t="s">
        <v>34</v>
      </c>
    </row>
    <row r="13" spans="1:18" ht="15" x14ac:dyDescent="0.25">
      <c r="B13" s="1" t="s">
        <v>10</v>
      </c>
      <c r="H13" s="1" t="s">
        <v>56</v>
      </c>
    </row>
    <row r="14" spans="1:18" ht="15" x14ac:dyDescent="0.25">
      <c r="B14" s="1" t="s">
        <v>8</v>
      </c>
      <c r="H14" s="1" t="s">
        <v>8</v>
      </c>
    </row>
    <row r="15" spans="1:18" ht="15" x14ac:dyDescent="0.25">
      <c r="B15" s="1" t="s">
        <v>56</v>
      </c>
      <c r="H15" s="1" t="s">
        <v>65</v>
      </c>
    </row>
    <row r="16" spans="1:18" ht="15" x14ac:dyDescent="0.25">
      <c r="H16" s="1"/>
    </row>
    <row r="17" spans="5:7" ht="15.75" x14ac:dyDescent="0.25">
      <c r="E17" s="8"/>
      <c r="G17" s="1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zoomScale="70" zoomScaleNormal="70" workbookViewId="0">
      <selection activeCell="R8" sqref="R8"/>
    </sheetView>
  </sheetViews>
  <sheetFormatPr baseColWidth="10" defaultRowHeight="14.4" x14ac:dyDescent="0.3"/>
  <cols>
    <col min="1" max="1" width="5.109375" customWidth="1"/>
    <col min="2" max="2" width="28.6640625" bestFit="1" customWidth="1"/>
    <col min="3" max="3" width="6.44140625" customWidth="1"/>
    <col min="4" max="4" width="8.88671875" bestFit="1" customWidth="1"/>
    <col min="5" max="5" width="6.44140625" customWidth="1"/>
    <col min="6" max="6" width="15.6640625" bestFit="1" customWidth="1"/>
    <col min="7" max="7" width="6.44140625" customWidth="1"/>
    <col min="8" max="8" width="8.88671875" bestFit="1" customWidth="1"/>
    <col min="9" max="9" width="6.44140625" customWidth="1"/>
    <col min="10" max="10" width="24.109375" bestFit="1" customWidth="1"/>
    <col min="11" max="11" width="6.44140625" customWidth="1"/>
    <col min="12" max="12" width="11.44140625" bestFit="1" customWidth="1"/>
    <col min="13" max="13" width="6.44140625" customWidth="1"/>
    <col min="14" max="14" width="35.88671875" bestFit="1" customWidth="1"/>
    <col min="15" max="15" width="6.44140625" customWidth="1"/>
    <col min="16" max="16" width="14.5546875" bestFit="1" customWidth="1"/>
    <col min="17" max="17" width="6.44140625" customWidth="1"/>
    <col min="18" max="18" width="33.109375" bestFit="1" customWidth="1"/>
  </cols>
  <sheetData>
    <row r="2" spans="2:18" ht="26.25" x14ac:dyDescent="0.4">
      <c r="B2" s="20" t="s">
        <v>1</v>
      </c>
      <c r="D2" s="24" t="s">
        <v>51</v>
      </c>
      <c r="F2" s="21" t="s">
        <v>41</v>
      </c>
      <c r="H2" s="24" t="s">
        <v>51</v>
      </c>
      <c r="J2" s="20" t="s">
        <v>0</v>
      </c>
      <c r="L2" s="24" t="s">
        <v>55</v>
      </c>
      <c r="N2" s="21" t="s">
        <v>50</v>
      </c>
      <c r="P2" s="24" t="s">
        <v>61</v>
      </c>
      <c r="R2" s="20" t="s">
        <v>2</v>
      </c>
    </row>
    <row r="3" spans="2:18" ht="18.75" customHeight="1" x14ac:dyDescent="0.25"/>
    <row r="4" spans="2:18" ht="18.75" x14ac:dyDescent="0.3">
      <c r="B4" s="24" t="s">
        <v>53</v>
      </c>
      <c r="R4" s="24" t="s">
        <v>61</v>
      </c>
    </row>
    <row r="5" spans="2:18" ht="18.75" customHeight="1" x14ac:dyDescent="0.25"/>
    <row r="6" spans="2:18" ht="26.25" x14ac:dyDescent="0.4">
      <c r="B6" s="21" t="s">
        <v>38</v>
      </c>
      <c r="R6" s="21" t="s">
        <v>40</v>
      </c>
    </row>
    <row r="7" spans="2:18" ht="18.75" customHeight="1" x14ac:dyDescent="0.25"/>
    <row r="8" spans="2:18" ht="18.75" x14ac:dyDescent="0.3">
      <c r="B8" s="24" t="s">
        <v>53</v>
      </c>
      <c r="R8" s="24" t="s">
        <v>63</v>
      </c>
    </row>
    <row r="9" spans="2:18" ht="18.75" customHeight="1" x14ac:dyDescent="0.25"/>
    <row r="10" spans="2:18" ht="26.25" x14ac:dyDescent="0.4">
      <c r="B10" s="20" t="s">
        <v>39</v>
      </c>
      <c r="R10" s="20" t="s">
        <v>37</v>
      </c>
    </row>
    <row r="11" spans="2:18" ht="18.75" customHeight="1" x14ac:dyDescent="0.25"/>
    <row r="12" spans="2:18" ht="18.75" x14ac:dyDescent="0.3">
      <c r="B12" s="24" t="s">
        <v>53</v>
      </c>
    </row>
    <row r="13" spans="2:18" ht="18.75" customHeight="1" x14ac:dyDescent="0.25"/>
    <row r="14" spans="2:18" ht="26.25" x14ac:dyDescent="0.4">
      <c r="B14" s="20" t="s">
        <v>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34" zoomScaleNormal="100" workbookViewId="0">
      <selection activeCell="B7" sqref="B7"/>
    </sheetView>
  </sheetViews>
  <sheetFormatPr baseColWidth="10" defaultRowHeight="14.4" x14ac:dyDescent="0.3"/>
  <cols>
    <col min="1" max="1" width="14.33203125" customWidth="1"/>
    <col min="2" max="2" width="14" bestFit="1" customWidth="1"/>
    <col min="3" max="3" width="9" bestFit="1" customWidth="1"/>
    <col min="4" max="4" width="5.6640625" bestFit="1" customWidth="1"/>
    <col min="5" max="5" width="20.109375" bestFit="1" customWidth="1"/>
    <col min="6" max="6" width="16.44140625" bestFit="1" customWidth="1"/>
    <col min="7" max="7" width="19.6640625" bestFit="1" customWidth="1"/>
    <col min="8" max="8" width="42.5546875" customWidth="1"/>
    <col min="9" max="15" width="11.44140625" style="7"/>
  </cols>
  <sheetData>
    <row r="1" spans="1:8" ht="15" x14ac:dyDescent="0.25">
      <c r="A1" s="37" t="s">
        <v>66</v>
      </c>
      <c r="B1" s="37"/>
      <c r="C1" s="37"/>
      <c r="D1" s="37"/>
      <c r="E1" s="37"/>
      <c r="F1" s="37"/>
      <c r="G1" s="37"/>
      <c r="H1" s="37"/>
    </row>
    <row r="2" spans="1:8" x14ac:dyDescent="0.3">
      <c r="A2" s="2" t="s">
        <v>11</v>
      </c>
      <c r="B2" s="38" t="s">
        <v>24</v>
      </c>
      <c r="C2" s="39"/>
      <c r="D2" s="39"/>
      <c r="E2" s="39"/>
      <c r="F2" s="39"/>
      <c r="G2" s="39"/>
      <c r="H2" s="40"/>
    </row>
    <row r="3" spans="1:8" x14ac:dyDescent="0.3">
      <c r="A3" s="3" t="s">
        <v>12</v>
      </c>
      <c r="B3" s="4" t="s">
        <v>13</v>
      </c>
      <c r="C3" s="3" t="s">
        <v>14</v>
      </c>
      <c r="D3" s="3" t="s">
        <v>15</v>
      </c>
      <c r="E3" s="3" t="s">
        <v>16</v>
      </c>
      <c r="F3" s="4" t="s">
        <v>17</v>
      </c>
      <c r="G3" s="4" t="s">
        <v>18</v>
      </c>
      <c r="H3" s="3" t="s">
        <v>19</v>
      </c>
    </row>
    <row r="4" spans="1:8" ht="15" x14ac:dyDescent="0.25">
      <c r="A4" s="5" t="s">
        <v>58</v>
      </c>
      <c r="B4" s="5" t="s">
        <v>35</v>
      </c>
      <c r="C4" s="5"/>
      <c r="D4" s="5" t="s">
        <v>21</v>
      </c>
      <c r="E4" s="5" t="s">
        <v>84</v>
      </c>
      <c r="F4" s="5" t="s">
        <v>22</v>
      </c>
      <c r="G4" s="5"/>
      <c r="H4" s="6" t="s">
        <v>73</v>
      </c>
    </row>
    <row r="5" spans="1:8" ht="15" x14ac:dyDescent="0.25">
      <c r="A5" s="5" t="s">
        <v>53</v>
      </c>
      <c r="B5" s="5" t="s">
        <v>20</v>
      </c>
      <c r="C5" s="5">
        <v>10</v>
      </c>
      <c r="D5" s="5" t="s">
        <v>21</v>
      </c>
      <c r="E5" s="5"/>
      <c r="F5" s="5" t="s">
        <v>28</v>
      </c>
      <c r="G5" s="5"/>
      <c r="H5" s="6" t="s">
        <v>74</v>
      </c>
    </row>
    <row r="6" spans="1:8" ht="15" x14ac:dyDescent="0.25">
      <c r="A6" s="5" t="s">
        <v>10</v>
      </c>
      <c r="B6" s="5" t="s">
        <v>35</v>
      </c>
      <c r="C6" s="5"/>
      <c r="D6" s="5" t="s">
        <v>21</v>
      </c>
      <c r="E6" s="5"/>
      <c r="F6" s="5"/>
      <c r="G6" s="5"/>
      <c r="H6" s="6" t="s">
        <v>75</v>
      </c>
    </row>
    <row r="7" spans="1:8" ht="15" x14ac:dyDescent="0.25">
      <c r="A7" s="5" t="s">
        <v>204</v>
      </c>
      <c r="B7" s="5" t="s">
        <v>35</v>
      </c>
      <c r="C7" s="5"/>
      <c r="D7" s="5" t="s">
        <v>21</v>
      </c>
      <c r="E7" s="5"/>
      <c r="F7" s="5"/>
      <c r="G7" s="5"/>
      <c r="H7" s="6" t="s">
        <v>76</v>
      </c>
    </row>
    <row r="8" spans="1:8" ht="15" x14ac:dyDescent="0.25">
      <c r="A8" s="5" t="s">
        <v>56</v>
      </c>
      <c r="B8" s="5" t="s">
        <v>25</v>
      </c>
      <c r="C8" s="5"/>
      <c r="D8" s="5" t="s">
        <v>21</v>
      </c>
      <c r="E8" s="5"/>
      <c r="F8" s="5"/>
      <c r="G8" s="5"/>
      <c r="H8" s="6" t="s">
        <v>77</v>
      </c>
    </row>
    <row r="9" spans="1:8" s="7" customFormat="1" ht="15" x14ac:dyDescent="0.25"/>
    <row r="10" spans="1:8" s="7" customFormat="1" ht="15" x14ac:dyDescent="0.25"/>
    <row r="11" spans="1:8" ht="15" x14ac:dyDescent="0.25">
      <c r="A11" s="37" t="s">
        <v>81</v>
      </c>
      <c r="B11" s="37"/>
      <c r="C11" s="37"/>
      <c r="D11" s="37"/>
      <c r="E11" s="37"/>
      <c r="F11" s="37"/>
      <c r="G11" s="37"/>
      <c r="H11" s="37"/>
    </row>
    <row r="12" spans="1:8" x14ac:dyDescent="0.3">
      <c r="A12" s="2" t="s">
        <v>11</v>
      </c>
      <c r="B12" s="38" t="s">
        <v>27</v>
      </c>
      <c r="C12" s="39"/>
      <c r="D12" s="39"/>
      <c r="E12" s="39"/>
      <c r="F12" s="39"/>
      <c r="G12" s="39"/>
      <c r="H12" s="40"/>
    </row>
    <row r="13" spans="1:8" x14ac:dyDescent="0.3">
      <c r="A13" s="3" t="s">
        <v>12</v>
      </c>
      <c r="B13" s="4" t="s">
        <v>13</v>
      </c>
      <c r="C13" s="3" t="s">
        <v>14</v>
      </c>
      <c r="D13" s="3" t="s">
        <v>15</v>
      </c>
      <c r="E13" s="3" t="s">
        <v>16</v>
      </c>
      <c r="F13" s="4" t="s">
        <v>17</v>
      </c>
      <c r="G13" s="4" t="s">
        <v>18</v>
      </c>
      <c r="H13" s="3" t="s">
        <v>19</v>
      </c>
    </row>
    <row r="14" spans="1:8" ht="15" x14ac:dyDescent="0.25">
      <c r="A14" s="32" t="s">
        <v>53</v>
      </c>
      <c r="B14" s="5" t="s">
        <v>20</v>
      </c>
      <c r="C14" s="5">
        <v>10</v>
      </c>
      <c r="D14" s="5" t="s">
        <v>21</v>
      </c>
      <c r="E14" s="5"/>
      <c r="F14" s="5" t="s">
        <v>22</v>
      </c>
      <c r="G14" s="5"/>
      <c r="H14" s="6" t="s">
        <v>82</v>
      </c>
    </row>
    <row r="15" spans="1:8" ht="15" x14ac:dyDescent="0.25">
      <c r="A15" s="32" t="s">
        <v>6</v>
      </c>
      <c r="B15" s="5" t="s">
        <v>20</v>
      </c>
      <c r="C15" s="5">
        <v>50</v>
      </c>
      <c r="D15" s="5" t="s">
        <v>21</v>
      </c>
      <c r="E15" s="5"/>
      <c r="F15" s="5"/>
      <c r="G15" s="5"/>
      <c r="H15" s="6" t="s">
        <v>78</v>
      </c>
    </row>
    <row r="16" spans="1:8" ht="15" x14ac:dyDescent="0.25">
      <c r="A16" s="32" t="s">
        <v>52</v>
      </c>
      <c r="B16" s="5" t="s">
        <v>33</v>
      </c>
      <c r="C16" s="5"/>
      <c r="D16" s="5" t="s">
        <v>21</v>
      </c>
      <c r="E16" s="5"/>
      <c r="F16" s="5"/>
      <c r="G16" s="5"/>
      <c r="H16" s="6" t="s">
        <v>79</v>
      </c>
    </row>
    <row r="17" spans="1:8" ht="15" x14ac:dyDescent="0.25">
      <c r="A17" s="32" t="s">
        <v>8</v>
      </c>
      <c r="B17" s="5" t="s">
        <v>33</v>
      </c>
      <c r="C17" s="5"/>
      <c r="D17" s="5" t="s">
        <v>21</v>
      </c>
      <c r="E17" s="5"/>
      <c r="F17" s="5"/>
      <c r="G17" s="5"/>
      <c r="H17" s="6" t="s">
        <v>76</v>
      </c>
    </row>
    <row r="18" spans="1:8" ht="15" x14ac:dyDescent="0.25">
      <c r="A18" s="32" t="s">
        <v>59</v>
      </c>
      <c r="B18" s="5" t="s">
        <v>172</v>
      </c>
      <c r="C18" s="5"/>
      <c r="D18" s="5" t="s">
        <v>21</v>
      </c>
      <c r="E18" s="5"/>
      <c r="F18" s="5"/>
      <c r="G18" s="5"/>
      <c r="H18" s="6" t="s">
        <v>80</v>
      </c>
    </row>
    <row r="19" spans="1:8" s="7" customFormat="1" ht="15" x14ac:dyDescent="0.25"/>
    <row r="21" spans="1:8" ht="15" x14ac:dyDescent="0.25">
      <c r="A21" s="41" t="s">
        <v>67</v>
      </c>
      <c r="B21" s="41"/>
      <c r="C21" s="41"/>
      <c r="D21" s="41"/>
      <c r="E21" s="41"/>
      <c r="F21" s="41"/>
      <c r="G21" s="41"/>
      <c r="H21" s="41"/>
    </row>
    <row r="22" spans="1:8" x14ac:dyDescent="0.3">
      <c r="A22" s="2" t="s">
        <v>11</v>
      </c>
      <c r="B22" s="38" t="s">
        <v>27</v>
      </c>
      <c r="C22" s="39"/>
      <c r="D22" s="39"/>
      <c r="E22" s="39"/>
      <c r="F22" s="39"/>
      <c r="G22" s="39"/>
      <c r="H22" s="40"/>
    </row>
    <row r="23" spans="1:8" x14ac:dyDescent="0.3">
      <c r="A23" s="3" t="s">
        <v>12</v>
      </c>
      <c r="B23" s="4" t="s">
        <v>13</v>
      </c>
      <c r="C23" s="3" t="s">
        <v>14</v>
      </c>
      <c r="D23" s="3" t="s">
        <v>15</v>
      </c>
      <c r="E23" s="3" t="s">
        <v>16</v>
      </c>
      <c r="F23" s="4" t="s">
        <v>17</v>
      </c>
      <c r="G23" s="4" t="s">
        <v>18</v>
      </c>
      <c r="H23" s="3" t="s">
        <v>19</v>
      </c>
    </row>
    <row r="24" spans="1:8" ht="15" x14ac:dyDescent="0.25">
      <c r="A24" s="32" t="s">
        <v>53</v>
      </c>
      <c r="B24" s="5" t="s">
        <v>20</v>
      </c>
      <c r="C24" s="5">
        <v>10</v>
      </c>
      <c r="D24" s="5" t="s">
        <v>21</v>
      </c>
      <c r="E24" s="5"/>
      <c r="F24" s="5" t="s">
        <v>28</v>
      </c>
      <c r="G24" s="5" t="s">
        <v>39</v>
      </c>
      <c r="H24" s="6" t="s">
        <v>82</v>
      </c>
    </row>
    <row r="25" spans="1:8" ht="15" x14ac:dyDescent="0.25">
      <c r="A25" s="32" t="s">
        <v>51</v>
      </c>
      <c r="B25" s="5" t="s">
        <v>20</v>
      </c>
      <c r="C25" s="5">
        <v>10</v>
      </c>
      <c r="D25" s="5" t="s">
        <v>21</v>
      </c>
      <c r="E25" s="5"/>
      <c r="F25" s="5" t="s">
        <v>28</v>
      </c>
      <c r="G25" s="5" t="s">
        <v>1</v>
      </c>
      <c r="H25" s="6" t="s">
        <v>83</v>
      </c>
    </row>
    <row r="28" spans="1:8" ht="15" x14ac:dyDescent="0.25">
      <c r="A28" s="37" t="s">
        <v>32</v>
      </c>
      <c r="B28" s="37"/>
      <c r="C28" s="37"/>
      <c r="D28" s="37"/>
      <c r="E28" s="37"/>
      <c r="F28" s="37"/>
      <c r="G28" s="37"/>
      <c r="H28" s="37"/>
    </row>
    <row r="29" spans="1:8" x14ac:dyDescent="0.3">
      <c r="A29" s="2" t="s">
        <v>11</v>
      </c>
      <c r="B29" s="38" t="s">
        <v>27</v>
      </c>
      <c r="C29" s="39"/>
      <c r="D29" s="39"/>
      <c r="E29" s="39"/>
      <c r="F29" s="39"/>
      <c r="G29" s="39"/>
      <c r="H29" s="40"/>
    </row>
    <row r="30" spans="1:8" x14ac:dyDescent="0.3">
      <c r="A30" s="3" t="s">
        <v>12</v>
      </c>
      <c r="B30" s="4" t="s">
        <v>13</v>
      </c>
      <c r="C30" s="3" t="s">
        <v>14</v>
      </c>
      <c r="D30" s="3" t="s">
        <v>15</v>
      </c>
      <c r="E30" s="3" t="s">
        <v>16</v>
      </c>
      <c r="F30" s="4" t="s">
        <v>17</v>
      </c>
      <c r="G30" s="4" t="s">
        <v>18</v>
      </c>
      <c r="H30" s="3" t="s">
        <v>19</v>
      </c>
    </row>
    <row r="31" spans="1:8" ht="15" x14ac:dyDescent="0.25">
      <c r="A31" s="32" t="s">
        <v>51</v>
      </c>
      <c r="B31" s="5" t="s">
        <v>20</v>
      </c>
      <c r="C31" s="5">
        <v>10</v>
      </c>
      <c r="D31" s="5" t="s">
        <v>21</v>
      </c>
      <c r="E31" s="5"/>
      <c r="F31" s="5" t="s">
        <v>22</v>
      </c>
      <c r="G31" s="5"/>
      <c r="H31" s="6" t="s">
        <v>83</v>
      </c>
    </row>
    <row r="32" spans="1:8" ht="15" x14ac:dyDescent="0.25">
      <c r="A32" s="32" t="s">
        <v>6</v>
      </c>
      <c r="B32" s="5" t="s">
        <v>20</v>
      </c>
      <c r="C32" s="5">
        <v>50</v>
      </c>
      <c r="D32" s="5" t="s">
        <v>21</v>
      </c>
      <c r="E32" s="5"/>
      <c r="F32" s="5"/>
      <c r="G32" s="5"/>
      <c r="H32" s="6" t="s">
        <v>78</v>
      </c>
    </row>
    <row r="33" spans="1:8" ht="15" x14ac:dyDescent="0.25">
      <c r="A33" s="32" t="s">
        <v>52</v>
      </c>
      <c r="B33" s="5" t="s">
        <v>33</v>
      </c>
      <c r="C33" s="5"/>
      <c r="D33" s="5" t="s">
        <v>21</v>
      </c>
      <c r="E33" s="5"/>
      <c r="F33" s="5"/>
      <c r="G33" s="5"/>
      <c r="H33" s="6" t="s">
        <v>79</v>
      </c>
    </row>
    <row r="34" spans="1:8" ht="15" x14ac:dyDescent="0.25">
      <c r="A34" s="32" t="s">
        <v>8</v>
      </c>
      <c r="B34" s="5" t="s">
        <v>33</v>
      </c>
      <c r="C34" s="5"/>
      <c r="D34" s="5" t="s">
        <v>21</v>
      </c>
      <c r="E34" s="5"/>
      <c r="F34" s="5"/>
      <c r="G34" s="5"/>
      <c r="H34" s="6" t="s">
        <v>76</v>
      </c>
    </row>
    <row r="37" spans="1:8" ht="15" x14ac:dyDescent="0.25">
      <c r="A37" s="41" t="s">
        <v>68</v>
      </c>
      <c r="B37" s="41"/>
      <c r="C37" s="41"/>
      <c r="D37" s="41"/>
      <c r="E37" s="41"/>
      <c r="F37" s="41"/>
      <c r="G37" s="41"/>
      <c r="H37" s="41"/>
    </row>
    <row r="38" spans="1:8" x14ac:dyDescent="0.3">
      <c r="A38" s="2" t="s">
        <v>11</v>
      </c>
      <c r="B38" s="38" t="s">
        <v>27</v>
      </c>
      <c r="C38" s="39"/>
      <c r="D38" s="39"/>
      <c r="E38" s="39"/>
      <c r="F38" s="39"/>
      <c r="G38" s="39"/>
      <c r="H38" s="40"/>
    </row>
    <row r="39" spans="1:8" x14ac:dyDescent="0.3">
      <c r="A39" s="3" t="s">
        <v>12</v>
      </c>
      <c r="B39" s="4" t="s">
        <v>13</v>
      </c>
      <c r="C39" s="3" t="s">
        <v>14</v>
      </c>
      <c r="D39" s="3" t="s">
        <v>15</v>
      </c>
      <c r="E39" s="3" t="s">
        <v>16</v>
      </c>
      <c r="F39" s="4" t="s">
        <v>17</v>
      </c>
      <c r="G39" s="4" t="s">
        <v>18</v>
      </c>
      <c r="H39" s="3" t="s">
        <v>19</v>
      </c>
    </row>
    <row r="40" spans="1:8" ht="15" x14ac:dyDescent="0.25">
      <c r="A40" s="32" t="s">
        <v>54</v>
      </c>
      <c r="B40" s="5" t="s">
        <v>35</v>
      </c>
      <c r="C40" s="5"/>
      <c r="D40" s="5" t="s">
        <v>21</v>
      </c>
      <c r="E40" s="5" t="s">
        <v>84</v>
      </c>
      <c r="G40" s="5"/>
      <c r="H40" s="6"/>
    </row>
    <row r="41" spans="1:8" ht="15" x14ac:dyDescent="0.25">
      <c r="A41" s="32" t="s">
        <v>51</v>
      </c>
      <c r="B41" s="5" t="s">
        <v>20</v>
      </c>
      <c r="C41" s="5">
        <v>10</v>
      </c>
      <c r="D41" s="5" t="s">
        <v>21</v>
      </c>
      <c r="E41" s="5"/>
      <c r="F41" s="5" t="s">
        <v>28</v>
      </c>
      <c r="G41" s="5" t="s">
        <v>1</v>
      </c>
      <c r="H41" s="6"/>
    </row>
    <row r="42" spans="1:8" ht="15" x14ac:dyDescent="0.25">
      <c r="A42" s="32" t="s">
        <v>10</v>
      </c>
      <c r="B42" s="5" t="s">
        <v>35</v>
      </c>
      <c r="C42" s="5"/>
      <c r="D42" s="5" t="s">
        <v>21</v>
      </c>
      <c r="E42" s="5"/>
      <c r="F42" s="5"/>
      <c r="G42" s="5"/>
      <c r="H42" s="6"/>
    </row>
    <row r="43" spans="1:8" ht="15" x14ac:dyDescent="0.25">
      <c r="A43" s="32" t="s">
        <v>55</v>
      </c>
      <c r="B43" s="5" t="s">
        <v>20</v>
      </c>
      <c r="C43" s="5">
        <v>10</v>
      </c>
      <c r="D43" s="5" t="s">
        <v>21</v>
      </c>
      <c r="E43" s="5"/>
      <c r="F43" s="5" t="s">
        <v>28</v>
      </c>
      <c r="G43" s="5" t="s">
        <v>0</v>
      </c>
      <c r="H43" s="6"/>
    </row>
    <row r="44" spans="1:8" ht="15" x14ac:dyDescent="0.25">
      <c r="A44" s="32" t="s">
        <v>56</v>
      </c>
      <c r="B44" s="5" t="s">
        <v>25</v>
      </c>
      <c r="C44" s="5"/>
      <c r="D44" s="5" t="s">
        <v>21</v>
      </c>
      <c r="E44" s="5"/>
      <c r="F44" s="5"/>
      <c r="G44" s="5"/>
      <c r="H44" s="6"/>
    </row>
    <row r="45" spans="1:8" ht="15" x14ac:dyDescent="0.25">
      <c r="A45" s="32" t="s">
        <v>8</v>
      </c>
      <c r="B45" s="5" t="s">
        <v>33</v>
      </c>
      <c r="C45" s="5"/>
      <c r="D45" s="5" t="s">
        <v>21</v>
      </c>
      <c r="E45" s="5"/>
      <c r="F45" s="5"/>
      <c r="G45" s="5"/>
      <c r="H45" s="6"/>
    </row>
    <row r="46" spans="1:8" ht="15" x14ac:dyDescent="0.25">
      <c r="A46" s="32" t="s">
        <v>65</v>
      </c>
      <c r="B46" s="5" t="s">
        <v>20</v>
      </c>
      <c r="C46" s="5">
        <v>50</v>
      </c>
      <c r="D46" s="5" t="s">
        <v>21</v>
      </c>
      <c r="E46" s="5"/>
      <c r="F46" s="5"/>
      <c r="G46" s="5"/>
      <c r="H46" s="6"/>
    </row>
    <row r="49" spans="1:8" ht="15" x14ac:dyDescent="0.25">
      <c r="A49" s="37" t="s">
        <v>31</v>
      </c>
      <c r="B49" s="37"/>
      <c r="C49" s="37"/>
      <c r="D49" s="37"/>
      <c r="E49" s="37"/>
      <c r="F49" s="37"/>
      <c r="G49" s="37"/>
      <c r="H49" s="37"/>
    </row>
    <row r="50" spans="1:8" x14ac:dyDescent="0.3">
      <c r="A50" s="2" t="s">
        <v>11</v>
      </c>
      <c r="B50" s="38" t="s">
        <v>27</v>
      </c>
      <c r="C50" s="39"/>
      <c r="D50" s="39"/>
      <c r="E50" s="39"/>
      <c r="F50" s="39"/>
      <c r="G50" s="39"/>
      <c r="H50" s="40"/>
    </row>
    <row r="51" spans="1:8" x14ac:dyDescent="0.3">
      <c r="A51" s="3" t="s">
        <v>12</v>
      </c>
      <c r="B51" s="4" t="s">
        <v>13</v>
      </c>
      <c r="C51" s="3" t="s">
        <v>14</v>
      </c>
      <c r="D51" s="3" t="s">
        <v>15</v>
      </c>
      <c r="E51" s="3" t="s">
        <v>16</v>
      </c>
      <c r="F51" s="4" t="s">
        <v>17</v>
      </c>
      <c r="G51" s="4" t="s">
        <v>18</v>
      </c>
      <c r="H51" s="3" t="s">
        <v>19</v>
      </c>
    </row>
    <row r="52" spans="1:8" ht="15" x14ac:dyDescent="0.25">
      <c r="A52" s="1" t="s">
        <v>55</v>
      </c>
      <c r="B52" s="5" t="s">
        <v>20</v>
      </c>
      <c r="C52" s="5">
        <v>10</v>
      </c>
      <c r="D52" s="5" t="s">
        <v>21</v>
      </c>
      <c r="E52" s="5"/>
      <c r="F52" s="5" t="s">
        <v>22</v>
      </c>
      <c r="G52" s="5"/>
      <c r="H52" s="6" t="s">
        <v>85</v>
      </c>
    </row>
    <row r="53" spans="1:8" ht="15" x14ac:dyDescent="0.25">
      <c r="A53" s="1" t="s">
        <v>6</v>
      </c>
      <c r="B53" s="5" t="s">
        <v>20</v>
      </c>
      <c r="C53" s="5">
        <v>50</v>
      </c>
      <c r="D53" s="5" t="s">
        <v>21</v>
      </c>
      <c r="E53" s="5"/>
      <c r="F53" s="5"/>
      <c r="G53" s="5"/>
      <c r="H53" s="6" t="s">
        <v>86</v>
      </c>
    </row>
    <row r="54" spans="1:8" x14ac:dyDescent="0.3">
      <c r="A54" s="1" t="s">
        <v>60</v>
      </c>
      <c r="B54" s="5" t="s">
        <v>35</v>
      </c>
      <c r="C54" s="5"/>
      <c r="D54" s="5" t="s">
        <v>21</v>
      </c>
      <c r="E54" s="5"/>
      <c r="F54" s="5"/>
      <c r="G54" s="5"/>
      <c r="H54" s="6" t="s">
        <v>87</v>
      </c>
    </row>
    <row r="57" spans="1:8" ht="15" x14ac:dyDescent="0.25">
      <c r="A57" s="41" t="s">
        <v>69</v>
      </c>
      <c r="B57" s="41"/>
      <c r="C57" s="41"/>
      <c r="D57" s="41"/>
      <c r="E57" s="41"/>
      <c r="F57" s="41"/>
      <c r="G57" s="41"/>
      <c r="H57" s="41"/>
    </row>
    <row r="58" spans="1:8" x14ac:dyDescent="0.3">
      <c r="A58" s="2" t="s">
        <v>11</v>
      </c>
      <c r="B58" s="38" t="s">
        <v>27</v>
      </c>
      <c r="C58" s="39"/>
      <c r="D58" s="39"/>
      <c r="E58" s="39"/>
      <c r="F58" s="39"/>
      <c r="G58" s="39"/>
      <c r="H58" s="40"/>
    </row>
    <row r="59" spans="1:8" x14ac:dyDescent="0.3">
      <c r="A59" s="3" t="s">
        <v>12</v>
      </c>
      <c r="B59" s="4" t="s">
        <v>13</v>
      </c>
      <c r="C59" s="3" t="s">
        <v>14</v>
      </c>
      <c r="D59" s="3" t="s">
        <v>15</v>
      </c>
      <c r="E59" s="3" t="s">
        <v>16</v>
      </c>
      <c r="F59" s="4" t="s">
        <v>17</v>
      </c>
      <c r="G59" s="4" t="s">
        <v>18</v>
      </c>
      <c r="H59" s="3" t="s">
        <v>19</v>
      </c>
    </row>
    <row r="60" spans="1:8" ht="15" x14ac:dyDescent="0.25">
      <c r="A60" s="1" t="s">
        <v>55</v>
      </c>
      <c r="B60" s="5" t="s">
        <v>20</v>
      </c>
      <c r="C60" s="5">
        <v>10</v>
      </c>
      <c r="D60" s="5" t="s">
        <v>21</v>
      </c>
      <c r="E60" s="5"/>
      <c r="F60" s="5" t="s">
        <v>28</v>
      </c>
      <c r="G60" s="5" t="s">
        <v>0</v>
      </c>
      <c r="H60" s="6" t="s">
        <v>29</v>
      </c>
    </row>
    <row r="61" spans="1:8" ht="15" x14ac:dyDescent="0.25">
      <c r="A61" s="1" t="s">
        <v>61</v>
      </c>
      <c r="B61" s="5" t="s">
        <v>20</v>
      </c>
      <c r="C61" s="5">
        <v>10</v>
      </c>
      <c r="D61" s="5" t="s">
        <v>21</v>
      </c>
      <c r="E61" s="5"/>
      <c r="F61" s="5" t="s">
        <v>28</v>
      </c>
      <c r="G61" s="5" t="s">
        <v>2</v>
      </c>
      <c r="H61" s="6" t="s">
        <v>26</v>
      </c>
    </row>
    <row r="64" spans="1:8" ht="15" x14ac:dyDescent="0.25">
      <c r="A64" s="37" t="s">
        <v>23</v>
      </c>
      <c r="B64" s="37"/>
      <c r="C64" s="37"/>
      <c r="D64" s="37"/>
      <c r="E64" s="37"/>
      <c r="F64" s="37"/>
      <c r="G64" s="37"/>
      <c r="H64" s="37"/>
    </row>
    <row r="65" spans="1:8" x14ac:dyDescent="0.3">
      <c r="A65" s="2" t="s">
        <v>11</v>
      </c>
      <c r="B65" s="38" t="s">
        <v>27</v>
      </c>
      <c r="C65" s="39"/>
      <c r="D65" s="39"/>
      <c r="E65" s="39"/>
      <c r="F65" s="39"/>
      <c r="G65" s="39"/>
      <c r="H65" s="40"/>
    </row>
    <row r="66" spans="1:8" x14ac:dyDescent="0.3">
      <c r="A66" s="3" t="s">
        <v>12</v>
      </c>
      <c r="B66" s="4" t="s">
        <v>13</v>
      </c>
      <c r="C66" s="3" t="s">
        <v>14</v>
      </c>
      <c r="D66" s="3" t="s">
        <v>15</v>
      </c>
      <c r="E66" s="3" t="s">
        <v>16</v>
      </c>
      <c r="F66" s="4" t="s">
        <v>17</v>
      </c>
      <c r="G66" s="4" t="s">
        <v>18</v>
      </c>
      <c r="H66" s="3" t="s">
        <v>19</v>
      </c>
    </row>
    <row r="67" spans="1:8" ht="15" x14ac:dyDescent="0.25">
      <c r="A67" s="1" t="s">
        <v>61</v>
      </c>
      <c r="B67" s="5" t="s">
        <v>20</v>
      </c>
      <c r="C67" s="5">
        <v>10</v>
      </c>
      <c r="D67" s="5" t="s">
        <v>21</v>
      </c>
      <c r="E67" s="5"/>
      <c r="F67" s="5" t="s">
        <v>22</v>
      </c>
      <c r="G67" s="5"/>
      <c r="H67" s="6" t="s">
        <v>88</v>
      </c>
    </row>
    <row r="68" spans="1:8" ht="15" x14ac:dyDescent="0.25">
      <c r="A68" s="1" t="s">
        <v>5</v>
      </c>
      <c r="B68" s="5" t="s">
        <v>20</v>
      </c>
      <c r="C68" s="5">
        <v>50</v>
      </c>
      <c r="D68" s="5" t="s">
        <v>21</v>
      </c>
      <c r="E68" s="5"/>
      <c r="F68" s="5"/>
      <c r="G68" s="5"/>
      <c r="H68" s="6" t="s">
        <v>89</v>
      </c>
    </row>
    <row r="69" spans="1:8" ht="15" x14ac:dyDescent="0.25">
      <c r="A69" s="1" t="s">
        <v>62</v>
      </c>
      <c r="B69" s="5" t="s">
        <v>25</v>
      </c>
      <c r="C69" s="5"/>
      <c r="D69" s="5" t="s">
        <v>21</v>
      </c>
      <c r="E69" s="5"/>
      <c r="F69" s="5"/>
      <c r="G69" s="5"/>
      <c r="H69" s="6" t="s">
        <v>90</v>
      </c>
    </row>
    <row r="70" spans="1:8" ht="15" x14ac:dyDescent="0.25">
      <c r="A70" s="1" t="s">
        <v>7</v>
      </c>
      <c r="B70" s="5" t="s">
        <v>20</v>
      </c>
      <c r="C70" s="5">
        <v>5</v>
      </c>
      <c r="D70" s="5" t="s">
        <v>21</v>
      </c>
      <c r="E70" s="5"/>
      <c r="F70" s="5"/>
      <c r="G70" s="5"/>
      <c r="H70" s="6" t="s">
        <v>91</v>
      </c>
    </row>
    <row r="73" spans="1:8" ht="15" x14ac:dyDescent="0.25">
      <c r="A73" s="41" t="s">
        <v>70</v>
      </c>
      <c r="B73" s="41"/>
      <c r="C73" s="41"/>
      <c r="D73" s="41"/>
      <c r="E73" s="41"/>
      <c r="F73" s="41"/>
      <c r="G73" s="41"/>
      <c r="H73" s="41"/>
    </row>
    <row r="74" spans="1:8" x14ac:dyDescent="0.3">
      <c r="A74" s="2" t="s">
        <v>11</v>
      </c>
      <c r="B74" s="38" t="s">
        <v>27</v>
      </c>
      <c r="C74" s="39"/>
      <c r="D74" s="39"/>
      <c r="E74" s="39"/>
      <c r="F74" s="39"/>
      <c r="G74" s="39"/>
      <c r="H74" s="40"/>
    </row>
    <row r="75" spans="1:8" x14ac:dyDescent="0.3">
      <c r="A75" s="3" t="s">
        <v>12</v>
      </c>
      <c r="B75" s="4" t="s">
        <v>13</v>
      </c>
      <c r="C75" s="3" t="s">
        <v>14</v>
      </c>
      <c r="D75" s="3" t="s">
        <v>15</v>
      </c>
      <c r="E75" s="3" t="s">
        <v>16</v>
      </c>
      <c r="F75" s="4" t="s">
        <v>17</v>
      </c>
      <c r="G75" s="4" t="s">
        <v>18</v>
      </c>
      <c r="H75" s="3" t="s">
        <v>19</v>
      </c>
    </row>
    <row r="76" spans="1:8" ht="15" x14ac:dyDescent="0.25">
      <c r="A76" s="1" t="s">
        <v>61</v>
      </c>
      <c r="B76" s="5" t="s">
        <v>20</v>
      </c>
      <c r="C76" s="5">
        <v>10</v>
      </c>
      <c r="D76" s="5" t="s">
        <v>21</v>
      </c>
      <c r="E76" s="5"/>
      <c r="F76" s="5" t="s">
        <v>28</v>
      </c>
      <c r="G76" s="5" t="s">
        <v>2</v>
      </c>
      <c r="H76" s="6" t="s">
        <v>26</v>
      </c>
    </row>
    <row r="77" spans="1:8" ht="15" x14ac:dyDescent="0.25">
      <c r="A77" s="1" t="s">
        <v>63</v>
      </c>
      <c r="B77" s="5" t="s">
        <v>20</v>
      </c>
      <c r="C77" s="5">
        <v>10</v>
      </c>
      <c r="D77" s="5" t="s">
        <v>21</v>
      </c>
      <c r="E77" s="5"/>
      <c r="F77" s="5" t="s">
        <v>28</v>
      </c>
      <c r="G77" s="5" t="s">
        <v>37</v>
      </c>
      <c r="H77" s="6" t="s">
        <v>92</v>
      </c>
    </row>
    <row r="80" spans="1:8" ht="15" x14ac:dyDescent="0.25">
      <c r="A80" s="37" t="s">
        <v>71</v>
      </c>
      <c r="B80" s="37"/>
      <c r="C80" s="37"/>
      <c r="D80" s="37"/>
      <c r="E80" s="37"/>
      <c r="F80" s="37"/>
      <c r="G80" s="37"/>
      <c r="H80" s="37"/>
    </row>
    <row r="81" spans="1:8" x14ac:dyDescent="0.3">
      <c r="A81" s="2" t="s">
        <v>11</v>
      </c>
      <c r="B81" s="38" t="s">
        <v>27</v>
      </c>
      <c r="C81" s="39"/>
      <c r="D81" s="39"/>
      <c r="E81" s="39"/>
      <c r="F81" s="39"/>
      <c r="G81" s="39"/>
      <c r="H81" s="40"/>
    </row>
    <row r="82" spans="1:8" x14ac:dyDescent="0.3">
      <c r="A82" s="3" t="s">
        <v>12</v>
      </c>
      <c r="B82" s="4" t="s">
        <v>13</v>
      </c>
      <c r="C82" s="3" t="s">
        <v>14</v>
      </c>
      <c r="D82" s="3" t="s">
        <v>15</v>
      </c>
      <c r="E82" s="3" t="s">
        <v>16</v>
      </c>
      <c r="F82" s="4" t="s">
        <v>17</v>
      </c>
      <c r="G82" s="4" t="s">
        <v>18</v>
      </c>
      <c r="H82" s="3" t="s">
        <v>19</v>
      </c>
    </row>
    <row r="83" spans="1:8" ht="15" x14ac:dyDescent="0.25">
      <c r="A83" s="1" t="s">
        <v>63</v>
      </c>
      <c r="B83" s="5" t="s">
        <v>20</v>
      </c>
      <c r="C83" s="5">
        <v>10</v>
      </c>
      <c r="D83" s="5" t="s">
        <v>21</v>
      </c>
      <c r="E83" s="5"/>
      <c r="F83" s="5"/>
      <c r="G83" s="5"/>
      <c r="H83" s="6" t="s">
        <v>93</v>
      </c>
    </row>
    <row r="84" spans="1:8" ht="15" x14ac:dyDescent="0.25">
      <c r="A84" s="1" t="s">
        <v>6</v>
      </c>
      <c r="B84" s="5" t="s">
        <v>20</v>
      </c>
      <c r="C84" s="5">
        <v>50</v>
      </c>
      <c r="D84" s="5" t="s">
        <v>21</v>
      </c>
      <c r="E84" s="5"/>
      <c r="F84" s="5"/>
      <c r="G84" s="5"/>
      <c r="H84" s="6" t="s">
        <v>94</v>
      </c>
    </row>
    <row r="85" spans="1:8" ht="15" x14ac:dyDescent="0.25">
      <c r="A85" s="1" t="s">
        <v>64</v>
      </c>
      <c r="B85" s="5" t="s">
        <v>30</v>
      </c>
      <c r="C85" s="5"/>
      <c r="D85" s="5" t="s">
        <v>21</v>
      </c>
      <c r="E85" s="5"/>
      <c r="F85" s="5"/>
      <c r="G85" s="5"/>
      <c r="H85" s="6" t="s">
        <v>95</v>
      </c>
    </row>
  </sheetData>
  <mergeCells count="20">
    <mergeCell ref="B81:H81"/>
    <mergeCell ref="B65:H65"/>
    <mergeCell ref="A73:H73"/>
    <mergeCell ref="B74:H74"/>
    <mergeCell ref="A80:H80"/>
    <mergeCell ref="A1:H1"/>
    <mergeCell ref="B2:H2"/>
    <mergeCell ref="A11:H11"/>
    <mergeCell ref="B12:H12"/>
    <mergeCell ref="A64:H64"/>
    <mergeCell ref="A21:H21"/>
    <mergeCell ref="B22:H22"/>
    <mergeCell ref="A28:H28"/>
    <mergeCell ref="B29:H29"/>
    <mergeCell ref="A37:H37"/>
    <mergeCell ref="B38:H38"/>
    <mergeCell ref="A49:H49"/>
    <mergeCell ref="B50:H50"/>
    <mergeCell ref="A57:H57"/>
    <mergeCell ref="B58:H5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6"/>
  <sheetViews>
    <sheetView tabSelected="1" topLeftCell="A40" zoomScale="70" zoomScaleNormal="70" workbookViewId="0">
      <selection activeCell="L39" sqref="L39"/>
    </sheetView>
  </sheetViews>
  <sheetFormatPr baseColWidth="10" defaultRowHeight="14.4" x14ac:dyDescent="0.3"/>
  <cols>
    <col min="2" max="2" width="20" bestFit="1" customWidth="1"/>
    <col min="3" max="3" width="19.109375" bestFit="1" customWidth="1"/>
    <col min="7" max="7" width="14.6640625" customWidth="1"/>
    <col min="8" max="8" width="13.5546875" bestFit="1" customWidth="1"/>
    <col min="10" max="10" width="14.109375" bestFit="1" customWidth="1"/>
    <col min="11" max="11" width="19.44140625" bestFit="1" customWidth="1"/>
    <col min="12" max="12" width="17" customWidth="1"/>
    <col min="15" max="15" width="19.109375" bestFit="1" customWidth="1"/>
  </cols>
  <sheetData>
    <row r="1" spans="2:14" ht="18.75" x14ac:dyDescent="0.3">
      <c r="B1" s="19" t="s">
        <v>39</v>
      </c>
      <c r="J1" s="19" t="s">
        <v>57</v>
      </c>
    </row>
    <row r="2" spans="2:14" ht="15" x14ac:dyDescent="0.25">
      <c r="B2" s="1" t="s">
        <v>53</v>
      </c>
      <c r="C2" s="1" t="s">
        <v>6</v>
      </c>
      <c r="D2" s="1" t="s">
        <v>52</v>
      </c>
      <c r="E2" s="1" t="s">
        <v>8</v>
      </c>
      <c r="F2" s="1" t="s">
        <v>59</v>
      </c>
      <c r="G2" s="25"/>
      <c r="H2" s="25"/>
      <c r="J2" s="1" t="s">
        <v>58</v>
      </c>
      <c r="K2" s="1" t="s">
        <v>53</v>
      </c>
      <c r="L2" s="1" t="s">
        <v>10</v>
      </c>
      <c r="M2" s="1" t="s">
        <v>8</v>
      </c>
      <c r="N2" s="1" t="s">
        <v>56</v>
      </c>
    </row>
    <row r="3" spans="2:14" ht="15" x14ac:dyDescent="0.25">
      <c r="B3" s="30">
        <v>90010450</v>
      </c>
      <c r="C3" s="1" t="s">
        <v>105</v>
      </c>
      <c r="D3" s="1">
        <v>50</v>
      </c>
      <c r="E3" s="1">
        <v>0</v>
      </c>
      <c r="F3" s="26">
        <v>120</v>
      </c>
      <c r="J3" s="31" t="s">
        <v>173</v>
      </c>
      <c r="K3" s="1">
        <v>90010450</v>
      </c>
      <c r="L3" s="1">
        <v>200</v>
      </c>
      <c r="M3" s="27">
        <v>120000</v>
      </c>
      <c r="N3" s="28" t="s">
        <v>109</v>
      </c>
    </row>
    <row r="4" spans="2:14" ht="15" x14ac:dyDescent="0.25">
      <c r="B4" s="30">
        <v>90010245</v>
      </c>
      <c r="C4" s="1" t="s">
        <v>106</v>
      </c>
      <c r="D4" s="1">
        <v>45</v>
      </c>
      <c r="E4" s="1">
        <v>0</v>
      </c>
      <c r="F4" s="26">
        <v>52.5</v>
      </c>
      <c r="J4" s="31" t="s">
        <v>174</v>
      </c>
      <c r="K4" s="1">
        <v>90010245</v>
      </c>
      <c r="L4" s="1">
        <v>150</v>
      </c>
      <c r="M4" s="27">
        <v>105000</v>
      </c>
      <c r="N4" s="1" t="s">
        <v>110</v>
      </c>
    </row>
    <row r="5" spans="2:14" ht="15" x14ac:dyDescent="0.25">
      <c r="B5" s="30">
        <v>90010625</v>
      </c>
      <c r="C5" s="1" t="s">
        <v>107</v>
      </c>
      <c r="D5" s="1">
        <v>25</v>
      </c>
      <c r="E5" s="1">
        <v>0</v>
      </c>
      <c r="F5" s="26">
        <v>35</v>
      </c>
      <c r="J5" s="31" t="s">
        <v>175</v>
      </c>
      <c r="K5" s="1">
        <v>90010625</v>
      </c>
      <c r="L5" s="1">
        <v>80</v>
      </c>
      <c r="M5" s="27">
        <v>80000</v>
      </c>
      <c r="N5" s="1" t="s">
        <v>111</v>
      </c>
    </row>
    <row r="6" spans="2:14" ht="15" x14ac:dyDescent="0.25">
      <c r="B6" s="30">
        <v>90010550</v>
      </c>
      <c r="C6" s="1" t="s">
        <v>108</v>
      </c>
      <c r="D6" s="1">
        <v>50</v>
      </c>
      <c r="E6" s="1">
        <v>0</v>
      </c>
      <c r="F6" s="26">
        <v>60.2</v>
      </c>
      <c r="J6" s="31" t="s">
        <v>176</v>
      </c>
      <c r="K6" s="1">
        <v>90010550</v>
      </c>
      <c r="L6" s="1">
        <v>30</v>
      </c>
      <c r="M6" s="27">
        <v>220000</v>
      </c>
      <c r="N6" s="1" t="s">
        <v>112</v>
      </c>
    </row>
    <row r="7" spans="2:14" ht="15" x14ac:dyDescent="0.25">
      <c r="J7" s="31" t="s">
        <v>177</v>
      </c>
      <c r="K7" s="1">
        <v>90010245</v>
      </c>
      <c r="L7" s="1">
        <v>50</v>
      </c>
      <c r="M7" s="27">
        <v>110000</v>
      </c>
      <c r="N7" s="1" t="s">
        <v>113</v>
      </c>
    </row>
    <row r="8" spans="2:14" ht="15" x14ac:dyDescent="0.25">
      <c r="J8" s="31" t="s">
        <v>178</v>
      </c>
      <c r="K8" s="1">
        <v>90010625</v>
      </c>
      <c r="L8" s="1">
        <v>60</v>
      </c>
      <c r="M8" s="27">
        <v>85000</v>
      </c>
      <c r="N8" s="1" t="s">
        <v>135</v>
      </c>
    </row>
    <row r="9" spans="2:14" ht="15" x14ac:dyDescent="0.25">
      <c r="J9" s="31" t="s">
        <v>179</v>
      </c>
      <c r="K9" s="1">
        <v>90010450</v>
      </c>
      <c r="L9" s="1">
        <v>100</v>
      </c>
      <c r="M9" s="27">
        <v>130000</v>
      </c>
      <c r="N9" s="1" t="s">
        <v>136</v>
      </c>
    </row>
    <row r="10" spans="2:14" ht="18.75" x14ac:dyDescent="0.3">
      <c r="B10" s="18" t="s">
        <v>38</v>
      </c>
      <c r="J10" s="31" t="s">
        <v>180</v>
      </c>
      <c r="K10" s="1">
        <v>90010550</v>
      </c>
      <c r="L10" s="1">
        <v>50</v>
      </c>
      <c r="M10" s="27">
        <v>220000</v>
      </c>
      <c r="N10" s="1" t="s">
        <v>136</v>
      </c>
    </row>
    <row r="11" spans="2:14" ht="15" x14ac:dyDescent="0.25">
      <c r="B11" s="1" t="s">
        <v>53</v>
      </c>
      <c r="C11" s="1" t="s">
        <v>51</v>
      </c>
      <c r="J11" s="31" t="s">
        <v>181</v>
      </c>
      <c r="K11" s="1">
        <v>90010450</v>
      </c>
      <c r="L11" s="1">
        <v>120</v>
      </c>
      <c r="M11" s="27">
        <v>125000</v>
      </c>
      <c r="N11" s="1" t="s">
        <v>114</v>
      </c>
    </row>
    <row r="12" spans="2:14" ht="15" x14ac:dyDescent="0.25">
      <c r="B12" s="30">
        <v>90010450</v>
      </c>
      <c r="C12" s="1">
        <v>10400500</v>
      </c>
      <c r="J12" s="31" t="s">
        <v>182</v>
      </c>
      <c r="K12" s="1">
        <v>90010450</v>
      </c>
      <c r="L12" s="1">
        <v>40</v>
      </c>
      <c r="M12" s="27">
        <v>130000</v>
      </c>
      <c r="N12" s="1" t="s">
        <v>114</v>
      </c>
    </row>
    <row r="13" spans="2:14" ht="15" x14ac:dyDescent="0.25">
      <c r="B13" s="30">
        <v>90010450</v>
      </c>
      <c r="C13" s="1">
        <v>10400460</v>
      </c>
      <c r="J13" s="31" t="s">
        <v>183</v>
      </c>
      <c r="K13" s="1">
        <v>90010550</v>
      </c>
      <c r="L13" s="1">
        <v>60</v>
      </c>
      <c r="M13" s="27">
        <v>220000</v>
      </c>
      <c r="N13" s="1" t="s">
        <v>114</v>
      </c>
    </row>
    <row r="14" spans="2:14" ht="15" x14ac:dyDescent="0.25">
      <c r="B14" s="30">
        <v>90010450</v>
      </c>
      <c r="C14" s="1">
        <v>10400250</v>
      </c>
      <c r="J14" s="31" t="s">
        <v>184</v>
      </c>
      <c r="K14" s="1">
        <v>90010450</v>
      </c>
      <c r="L14" s="1">
        <v>80</v>
      </c>
      <c r="M14" s="27">
        <v>125000</v>
      </c>
      <c r="N14" s="1" t="s">
        <v>114</v>
      </c>
    </row>
    <row r="15" spans="2:14" ht="15" x14ac:dyDescent="0.25">
      <c r="B15" s="30">
        <v>90010245</v>
      </c>
      <c r="C15" s="1">
        <v>10200460</v>
      </c>
      <c r="J15" s="31" t="s">
        <v>185</v>
      </c>
      <c r="K15" s="1">
        <v>90010550</v>
      </c>
      <c r="L15" s="1">
        <v>50</v>
      </c>
      <c r="M15" s="27">
        <v>220000</v>
      </c>
      <c r="N15" s="1" t="s">
        <v>115</v>
      </c>
    </row>
    <row r="16" spans="2:14" ht="15" x14ac:dyDescent="0.25">
      <c r="B16" s="30">
        <v>90010245</v>
      </c>
      <c r="C16" s="1">
        <v>10200500</v>
      </c>
      <c r="J16" s="31" t="s">
        <v>186</v>
      </c>
      <c r="K16" s="1">
        <v>90010625</v>
      </c>
      <c r="L16" s="1">
        <v>120</v>
      </c>
      <c r="M16" s="27">
        <v>85000</v>
      </c>
      <c r="N16" s="1" t="s">
        <v>116</v>
      </c>
    </row>
    <row r="17" spans="2:14" ht="15" x14ac:dyDescent="0.25">
      <c r="B17" s="30">
        <v>90010245</v>
      </c>
      <c r="C17" s="1">
        <v>10200250</v>
      </c>
      <c r="J17" s="31" t="s">
        <v>187</v>
      </c>
      <c r="K17" s="1">
        <v>90010245</v>
      </c>
      <c r="L17" s="1">
        <v>60</v>
      </c>
      <c r="M17" s="27">
        <v>110000</v>
      </c>
      <c r="N17" s="1" t="s">
        <v>116</v>
      </c>
    </row>
    <row r="18" spans="2:14" ht="15" x14ac:dyDescent="0.25">
      <c r="B18" s="30">
        <v>90010550</v>
      </c>
      <c r="C18" s="1">
        <v>10500500</v>
      </c>
    </row>
    <row r="19" spans="2:14" ht="15" x14ac:dyDescent="0.25">
      <c r="B19" s="30">
        <v>90010550</v>
      </c>
      <c r="C19" s="1">
        <v>10500460</v>
      </c>
    </row>
    <row r="20" spans="2:14" ht="18.75" x14ac:dyDescent="0.3">
      <c r="B20" s="30">
        <v>90010625</v>
      </c>
      <c r="C20" s="1">
        <v>10600500</v>
      </c>
      <c r="J20" s="19" t="s">
        <v>1</v>
      </c>
    </row>
    <row r="21" spans="2:14" ht="15" x14ac:dyDescent="0.25">
      <c r="J21" s="1" t="s">
        <v>51</v>
      </c>
      <c r="K21" s="1" t="s">
        <v>6</v>
      </c>
      <c r="L21" s="1" t="s">
        <v>52</v>
      </c>
      <c r="M21" s="1" t="s">
        <v>8</v>
      </c>
    </row>
    <row r="22" spans="2:14" ht="15" x14ac:dyDescent="0.25">
      <c r="J22" s="30">
        <v>10400500</v>
      </c>
      <c r="K22" s="1" t="s">
        <v>96</v>
      </c>
      <c r="L22" s="1">
        <v>25</v>
      </c>
      <c r="M22" s="1">
        <v>0</v>
      </c>
    </row>
    <row r="23" spans="2:14" ht="15" x14ac:dyDescent="0.25">
      <c r="J23" s="30">
        <v>10400460</v>
      </c>
      <c r="K23" s="1" t="s">
        <v>97</v>
      </c>
      <c r="L23" s="1">
        <v>25</v>
      </c>
      <c r="M23" s="1">
        <v>0</v>
      </c>
    </row>
    <row r="24" spans="2:14" ht="15" x14ac:dyDescent="0.25">
      <c r="J24" s="30">
        <v>10400250</v>
      </c>
      <c r="K24" s="1" t="s">
        <v>98</v>
      </c>
      <c r="L24" s="1">
        <v>50</v>
      </c>
      <c r="M24" s="1">
        <v>0</v>
      </c>
    </row>
    <row r="25" spans="2:14" ht="15" x14ac:dyDescent="0.25">
      <c r="J25" s="30">
        <v>10200460</v>
      </c>
      <c r="K25" s="1" t="s">
        <v>99</v>
      </c>
      <c r="L25" s="1">
        <v>25</v>
      </c>
      <c r="M25" s="1">
        <v>0</v>
      </c>
    </row>
    <row r="26" spans="2:14" ht="15" x14ac:dyDescent="0.25">
      <c r="J26" s="30">
        <v>10200500</v>
      </c>
      <c r="K26" s="1" t="s">
        <v>100</v>
      </c>
      <c r="L26" s="1">
        <v>25</v>
      </c>
      <c r="M26" s="1">
        <v>0</v>
      </c>
    </row>
    <row r="27" spans="2:14" ht="15" x14ac:dyDescent="0.25">
      <c r="J27" s="30">
        <v>10200250</v>
      </c>
      <c r="K27" s="1" t="s">
        <v>101</v>
      </c>
      <c r="L27" s="1">
        <v>50</v>
      </c>
      <c r="M27" s="1">
        <v>0</v>
      </c>
    </row>
    <row r="28" spans="2:14" ht="15" x14ac:dyDescent="0.25">
      <c r="J28" s="30">
        <v>10500500</v>
      </c>
      <c r="K28" s="1" t="s">
        <v>103</v>
      </c>
      <c r="L28" s="1">
        <v>25</v>
      </c>
      <c r="M28" s="1">
        <v>0</v>
      </c>
    </row>
    <row r="29" spans="2:14" ht="15" x14ac:dyDescent="0.25">
      <c r="J29" s="30">
        <v>10500460</v>
      </c>
      <c r="K29" s="1" t="s">
        <v>104</v>
      </c>
      <c r="L29" s="1">
        <v>25</v>
      </c>
      <c r="M29" s="1">
        <v>0</v>
      </c>
    </row>
    <row r="30" spans="2:14" ht="15" x14ac:dyDescent="0.25">
      <c r="J30" s="30">
        <v>10600500</v>
      </c>
      <c r="K30" s="1" t="s">
        <v>102</v>
      </c>
      <c r="L30" s="1">
        <v>25</v>
      </c>
      <c r="M30" s="1">
        <v>0</v>
      </c>
    </row>
    <row r="31" spans="2:14" ht="18.75" x14ac:dyDescent="0.3">
      <c r="B31" s="18" t="s">
        <v>41</v>
      </c>
      <c r="J31" s="25"/>
      <c r="K31" s="25"/>
      <c r="L31" s="25"/>
      <c r="M31" s="25"/>
    </row>
    <row r="32" spans="2:14" ht="15" x14ac:dyDescent="0.25">
      <c r="B32" s="1" t="s">
        <v>54</v>
      </c>
      <c r="C32" s="1" t="s">
        <v>51</v>
      </c>
      <c r="D32" s="1" t="s">
        <v>10</v>
      </c>
      <c r="E32" s="1" t="s">
        <v>55</v>
      </c>
      <c r="F32" s="1" t="s">
        <v>56</v>
      </c>
      <c r="G32" s="1" t="s">
        <v>8</v>
      </c>
      <c r="H32" s="1" t="s">
        <v>65</v>
      </c>
      <c r="I32" s="25"/>
      <c r="J32" s="25"/>
      <c r="K32" s="25"/>
      <c r="L32" s="25"/>
    </row>
    <row r="33" spans="2:13" ht="15" x14ac:dyDescent="0.25">
      <c r="B33" s="1" t="s">
        <v>117</v>
      </c>
      <c r="C33" s="1">
        <v>10400500</v>
      </c>
      <c r="D33" s="1">
        <v>500</v>
      </c>
      <c r="E33" s="1" t="s">
        <v>132</v>
      </c>
      <c r="F33" s="1" t="s">
        <v>109</v>
      </c>
      <c r="G33" s="1">
        <v>0</v>
      </c>
      <c r="H33" s="1" t="s">
        <v>169</v>
      </c>
      <c r="I33" s="25"/>
      <c r="J33" s="25"/>
      <c r="K33" s="25"/>
      <c r="L33" s="25"/>
    </row>
    <row r="34" spans="2:13" ht="15" x14ac:dyDescent="0.25">
      <c r="B34" s="1" t="s">
        <v>118</v>
      </c>
      <c r="C34" s="1">
        <v>10400460</v>
      </c>
      <c r="D34" s="1">
        <v>450</v>
      </c>
      <c r="E34" s="1" t="s">
        <v>134</v>
      </c>
      <c r="F34" s="1" t="s">
        <v>110</v>
      </c>
      <c r="G34" s="1">
        <v>0</v>
      </c>
      <c r="H34" s="1" t="s">
        <v>170</v>
      </c>
    </row>
    <row r="35" spans="2:13" ht="15" x14ac:dyDescent="0.25">
      <c r="B35" s="1" t="s">
        <v>119</v>
      </c>
      <c r="C35" s="1">
        <v>10400250</v>
      </c>
      <c r="D35" s="1">
        <v>350</v>
      </c>
      <c r="E35" s="1" t="s">
        <v>133</v>
      </c>
      <c r="F35" s="1" t="s">
        <v>111</v>
      </c>
      <c r="G35" s="1">
        <v>0</v>
      </c>
      <c r="H35" s="1" t="s">
        <v>171</v>
      </c>
    </row>
    <row r="36" spans="2:13" ht="15" x14ac:dyDescent="0.25">
      <c r="B36" s="1" t="s">
        <v>120</v>
      </c>
      <c r="C36" s="1">
        <v>10200460</v>
      </c>
      <c r="D36" s="1">
        <v>750</v>
      </c>
      <c r="E36" s="1" t="s">
        <v>134</v>
      </c>
      <c r="F36" s="1" t="s">
        <v>112</v>
      </c>
      <c r="G36" s="1">
        <v>0</v>
      </c>
      <c r="H36" s="1" t="s">
        <v>170</v>
      </c>
    </row>
    <row r="37" spans="2:13" ht="15" x14ac:dyDescent="0.25">
      <c r="B37" s="1" t="s">
        <v>121</v>
      </c>
      <c r="C37" s="1">
        <v>10200500</v>
      </c>
      <c r="D37" s="1">
        <v>250</v>
      </c>
      <c r="E37" t="s">
        <v>133</v>
      </c>
      <c r="F37" s="1" t="s">
        <v>113</v>
      </c>
      <c r="G37" s="1">
        <v>0</v>
      </c>
      <c r="H37" s="1" t="s">
        <v>170</v>
      </c>
    </row>
    <row r="38" spans="2:13" ht="18.75" x14ac:dyDescent="0.3">
      <c r="B38" s="1" t="s">
        <v>122</v>
      </c>
      <c r="C38" s="1">
        <v>10200250</v>
      </c>
      <c r="D38" s="1">
        <v>350</v>
      </c>
      <c r="E38" s="1" t="s">
        <v>133</v>
      </c>
      <c r="F38" s="1" t="s">
        <v>135</v>
      </c>
      <c r="G38" s="1">
        <v>0</v>
      </c>
      <c r="H38" s="1" t="s">
        <v>169</v>
      </c>
      <c r="K38" s="19" t="s">
        <v>0</v>
      </c>
    </row>
    <row r="39" spans="2:13" x14ac:dyDescent="0.3">
      <c r="B39" s="1" t="s">
        <v>123</v>
      </c>
      <c r="C39" s="1">
        <v>10500500</v>
      </c>
      <c r="D39" s="1">
        <v>450</v>
      </c>
      <c r="E39" s="1" t="s">
        <v>134</v>
      </c>
      <c r="F39" s="1" t="s">
        <v>136</v>
      </c>
      <c r="G39" s="1">
        <v>0</v>
      </c>
      <c r="H39" s="1" t="s">
        <v>170</v>
      </c>
      <c r="K39" s="1" t="s">
        <v>55</v>
      </c>
      <c r="L39" s="1" t="s">
        <v>6</v>
      </c>
      <c r="M39" s="1" t="s">
        <v>60</v>
      </c>
    </row>
    <row r="40" spans="2:13" ht="15" x14ac:dyDescent="0.25">
      <c r="B40" s="1" t="s">
        <v>124</v>
      </c>
      <c r="C40" s="1">
        <v>10500460</v>
      </c>
      <c r="D40" s="1">
        <v>400</v>
      </c>
      <c r="E40" s="1" t="s">
        <v>134</v>
      </c>
      <c r="F40" s="1" t="s">
        <v>136</v>
      </c>
      <c r="G40" s="1">
        <v>0</v>
      </c>
      <c r="H40" s="1" t="s">
        <v>170</v>
      </c>
      <c r="K40" s="1" t="s">
        <v>132</v>
      </c>
      <c r="L40" s="1" t="s">
        <v>137</v>
      </c>
      <c r="M40" s="1">
        <v>2015</v>
      </c>
    </row>
    <row r="41" spans="2:13" ht="15" x14ac:dyDescent="0.25">
      <c r="B41" s="1" t="s">
        <v>125</v>
      </c>
      <c r="C41" s="1">
        <v>10600500</v>
      </c>
      <c r="D41" s="1">
        <v>400</v>
      </c>
      <c r="E41" s="1" t="s">
        <v>132</v>
      </c>
      <c r="F41" s="1" t="s">
        <v>114</v>
      </c>
      <c r="G41" s="1">
        <v>0</v>
      </c>
      <c r="H41" s="1" t="s">
        <v>170</v>
      </c>
      <c r="K41" s="1" t="s">
        <v>133</v>
      </c>
      <c r="L41" s="1" t="s">
        <v>138</v>
      </c>
      <c r="M41" s="1">
        <v>2017</v>
      </c>
    </row>
    <row r="42" spans="2:13" ht="15" x14ac:dyDescent="0.25">
      <c r="B42" s="1" t="s">
        <v>126</v>
      </c>
      <c r="C42" s="1">
        <v>10400500</v>
      </c>
      <c r="D42" s="1">
        <v>250</v>
      </c>
      <c r="E42" s="1" t="s">
        <v>132</v>
      </c>
      <c r="F42" s="1" t="s">
        <v>114</v>
      </c>
      <c r="G42" s="1">
        <v>0</v>
      </c>
      <c r="H42" s="1" t="s">
        <v>171</v>
      </c>
      <c r="K42" s="1" t="s">
        <v>134</v>
      </c>
      <c r="L42" s="1" t="s">
        <v>139</v>
      </c>
      <c r="M42" s="1">
        <v>2018</v>
      </c>
    </row>
    <row r="43" spans="2:13" ht="15" x14ac:dyDescent="0.25">
      <c r="B43" s="1" t="s">
        <v>127</v>
      </c>
      <c r="C43" s="1">
        <v>10400460</v>
      </c>
      <c r="D43" s="1">
        <v>350</v>
      </c>
      <c r="E43" s="1" t="s">
        <v>133</v>
      </c>
      <c r="F43" s="1" t="s">
        <v>114</v>
      </c>
      <c r="G43" s="1">
        <v>0</v>
      </c>
      <c r="H43" s="1" t="s">
        <v>170</v>
      </c>
    </row>
    <row r="44" spans="2:13" ht="15" x14ac:dyDescent="0.25">
      <c r="B44" s="1" t="s">
        <v>128</v>
      </c>
      <c r="C44" s="1">
        <v>10400250</v>
      </c>
      <c r="D44" s="1">
        <v>550</v>
      </c>
      <c r="E44" s="1" t="s">
        <v>133</v>
      </c>
      <c r="F44" s="1" t="s">
        <v>114</v>
      </c>
      <c r="G44" s="1">
        <v>0</v>
      </c>
      <c r="H44" s="1" t="s">
        <v>170</v>
      </c>
    </row>
    <row r="45" spans="2:13" ht="15" x14ac:dyDescent="0.25">
      <c r="B45" s="1" t="s">
        <v>129</v>
      </c>
      <c r="C45" s="1">
        <v>10600500</v>
      </c>
      <c r="D45" s="1">
        <v>500</v>
      </c>
      <c r="E45" s="1" t="s">
        <v>132</v>
      </c>
      <c r="F45" s="1" t="s">
        <v>115</v>
      </c>
      <c r="G45" s="1">
        <v>0</v>
      </c>
      <c r="H45" s="1" t="s">
        <v>171</v>
      </c>
    </row>
    <row r="46" spans="2:13" ht="15" x14ac:dyDescent="0.25">
      <c r="B46" s="1" t="s">
        <v>130</v>
      </c>
      <c r="C46" s="1">
        <v>10500500</v>
      </c>
      <c r="D46" s="1">
        <v>400</v>
      </c>
      <c r="E46" s="1" t="s">
        <v>132</v>
      </c>
      <c r="F46" s="1" t="s">
        <v>116</v>
      </c>
      <c r="G46" s="1">
        <v>0</v>
      </c>
      <c r="H46" s="1" t="s">
        <v>170</v>
      </c>
    </row>
    <row r="47" spans="2:13" ht="15" x14ac:dyDescent="0.25">
      <c r="B47" s="1" t="s">
        <v>131</v>
      </c>
      <c r="C47" s="1">
        <v>10200500</v>
      </c>
      <c r="D47" s="1">
        <v>450</v>
      </c>
      <c r="E47" s="1" t="s">
        <v>134</v>
      </c>
      <c r="F47" s="1" t="s">
        <v>116</v>
      </c>
      <c r="G47" s="1">
        <v>0</v>
      </c>
      <c r="H47" s="1" t="s">
        <v>170</v>
      </c>
    </row>
    <row r="51" spans="2:14" ht="18.75" x14ac:dyDescent="0.3">
      <c r="G51" s="42" t="s">
        <v>50</v>
      </c>
      <c r="H51" s="43"/>
    </row>
    <row r="52" spans="2:14" ht="15" x14ac:dyDescent="0.25">
      <c r="G52" s="1" t="s">
        <v>55</v>
      </c>
      <c r="H52" s="1" t="s">
        <v>61</v>
      </c>
    </row>
    <row r="53" spans="2:14" ht="15" x14ac:dyDescent="0.25">
      <c r="G53" s="1" t="s">
        <v>132</v>
      </c>
      <c r="H53" s="1">
        <v>1036498562</v>
      </c>
    </row>
    <row r="54" spans="2:14" ht="15" x14ac:dyDescent="0.25">
      <c r="G54" s="1" t="s">
        <v>133</v>
      </c>
      <c r="H54" s="1">
        <v>32875456</v>
      </c>
    </row>
    <row r="55" spans="2:14" ht="15" x14ac:dyDescent="0.25">
      <c r="G55" s="1" t="s">
        <v>134</v>
      </c>
      <c r="H55" s="1">
        <v>28368489</v>
      </c>
    </row>
    <row r="56" spans="2:14" ht="15" x14ac:dyDescent="0.25">
      <c r="G56" s="1" t="s">
        <v>132</v>
      </c>
      <c r="H56" s="1">
        <v>41589654</v>
      </c>
    </row>
    <row r="57" spans="2:14" ht="18.75" x14ac:dyDescent="0.3">
      <c r="G57" s="1" t="s">
        <v>134</v>
      </c>
      <c r="H57" s="1">
        <v>1146436052</v>
      </c>
      <c r="K57" s="19" t="s">
        <v>2</v>
      </c>
    </row>
    <row r="58" spans="2:14" ht="15" x14ac:dyDescent="0.25">
      <c r="G58" s="1" t="s">
        <v>133</v>
      </c>
      <c r="H58" s="1">
        <v>21406452</v>
      </c>
      <c r="K58" s="1" t="s">
        <v>61</v>
      </c>
      <c r="L58" s="1" t="s">
        <v>5</v>
      </c>
      <c r="M58" s="1" t="s">
        <v>62</v>
      </c>
      <c r="N58" s="1" t="s">
        <v>7</v>
      </c>
    </row>
    <row r="59" spans="2:14" ht="15" x14ac:dyDescent="0.25">
      <c r="B59" s="29"/>
      <c r="C59" s="29"/>
      <c r="D59" s="29"/>
      <c r="G59" s="1" t="s">
        <v>132</v>
      </c>
      <c r="H59" s="1">
        <v>1036498562</v>
      </c>
      <c r="K59" s="1">
        <v>1146436052</v>
      </c>
      <c r="L59" s="1" t="s">
        <v>140</v>
      </c>
      <c r="M59" s="1" t="s">
        <v>148</v>
      </c>
      <c r="N59" s="1" t="s">
        <v>156</v>
      </c>
    </row>
    <row r="60" spans="2:14" ht="15" x14ac:dyDescent="0.25">
      <c r="B60" s="29"/>
      <c r="C60" s="29"/>
      <c r="D60" s="29"/>
      <c r="G60" s="1" t="s">
        <v>133</v>
      </c>
      <c r="H60" s="1">
        <v>32875456</v>
      </c>
      <c r="K60" s="1">
        <v>21406452</v>
      </c>
      <c r="L60" s="1" t="s">
        <v>141</v>
      </c>
      <c r="M60" s="1" t="s">
        <v>149</v>
      </c>
      <c r="N60" s="1" t="s">
        <v>157</v>
      </c>
    </row>
    <row r="61" spans="2:14" ht="15" x14ac:dyDescent="0.25">
      <c r="B61" s="29"/>
      <c r="C61" s="29"/>
      <c r="D61" s="29"/>
      <c r="G61" s="1" t="s">
        <v>134</v>
      </c>
      <c r="H61" s="1">
        <v>1036595636</v>
      </c>
      <c r="K61" s="1">
        <v>1036498562</v>
      </c>
      <c r="L61" s="1" t="s">
        <v>142</v>
      </c>
      <c r="M61" s="1" t="s">
        <v>150</v>
      </c>
      <c r="N61" s="1" t="s">
        <v>158</v>
      </c>
    </row>
    <row r="62" spans="2:14" ht="15" x14ac:dyDescent="0.25">
      <c r="B62" s="29"/>
      <c r="C62" s="29"/>
      <c r="D62" s="29"/>
      <c r="G62" s="1" t="s">
        <v>133</v>
      </c>
      <c r="H62" s="1">
        <v>1147891254</v>
      </c>
      <c r="K62" s="1">
        <v>32875456</v>
      </c>
      <c r="L62" s="1" t="s">
        <v>143</v>
      </c>
      <c r="M62" s="1" t="s">
        <v>151</v>
      </c>
      <c r="N62" s="1" t="s">
        <v>159</v>
      </c>
    </row>
    <row r="63" spans="2:14" ht="15" x14ac:dyDescent="0.25">
      <c r="B63" s="29"/>
      <c r="C63" s="29"/>
      <c r="D63" s="29"/>
      <c r="G63" s="25"/>
      <c r="K63" s="1">
        <v>1036595636</v>
      </c>
      <c r="L63" s="1" t="s">
        <v>144</v>
      </c>
      <c r="M63" s="1" t="s">
        <v>152</v>
      </c>
      <c r="N63" s="1" t="s">
        <v>160</v>
      </c>
    </row>
    <row r="64" spans="2:14" ht="15" x14ac:dyDescent="0.25">
      <c r="B64" s="29"/>
      <c r="C64" s="29"/>
      <c r="D64" s="29"/>
      <c r="G64" s="25"/>
      <c r="K64" s="1">
        <v>1147891254</v>
      </c>
      <c r="L64" s="1" t="s">
        <v>145</v>
      </c>
      <c r="M64" s="1" t="s">
        <v>153</v>
      </c>
      <c r="N64" s="1" t="s">
        <v>160</v>
      </c>
    </row>
    <row r="65" spans="2:14" ht="15" x14ac:dyDescent="0.25">
      <c r="B65" s="29"/>
      <c r="C65" s="29"/>
      <c r="D65" s="29"/>
      <c r="G65" s="25"/>
      <c r="K65" s="1">
        <v>28368489</v>
      </c>
      <c r="L65" s="1" t="s">
        <v>146</v>
      </c>
      <c r="M65" s="1" t="s">
        <v>154</v>
      </c>
      <c r="N65" s="1" t="s">
        <v>156</v>
      </c>
    </row>
    <row r="66" spans="2:14" ht="15" x14ac:dyDescent="0.25">
      <c r="B66" s="29"/>
      <c r="C66" s="29"/>
      <c r="D66" s="29"/>
      <c r="K66" s="1">
        <v>41589654</v>
      </c>
      <c r="L66" s="1" t="s">
        <v>147</v>
      </c>
      <c r="M66" s="1" t="s">
        <v>155</v>
      </c>
      <c r="N66" s="1" t="s">
        <v>156</v>
      </c>
    </row>
    <row r="67" spans="2:14" ht="18.75" x14ac:dyDescent="0.3">
      <c r="G67" s="42" t="s">
        <v>40</v>
      </c>
      <c r="H67" s="43"/>
    </row>
    <row r="68" spans="2:14" ht="15" x14ac:dyDescent="0.25">
      <c r="G68" s="1" t="s">
        <v>61</v>
      </c>
      <c r="H68" s="1" t="s">
        <v>63</v>
      </c>
    </row>
    <row r="69" spans="2:14" ht="15" x14ac:dyDescent="0.25">
      <c r="G69" s="1">
        <v>1146436052</v>
      </c>
      <c r="H69" s="1" t="s">
        <v>163</v>
      </c>
    </row>
    <row r="70" spans="2:14" ht="15" x14ac:dyDescent="0.25">
      <c r="G70" s="1">
        <v>21406452</v>
      </c>
      <c r="H70" s="1" t="s">
        <v>161</v>
      </c>
    </row>
    <row r="71" spans="2:14" ht="15" x14ac:dyDescent="0.25">
      <c r="G71" s="1">
        <v>1036498562</v>
      </c>
      <c r="H71" s="1" t="s">
        <v>162</v>
      </c>
    </row>
    <row r="72" spans="2:14" ht="18.75" x14ac:dyDescent="0.3">
      <c r="G72" s="1">
        <v>32875456</v>
      </c>
      <c r="H72" s="1" t="s">
        <v>163</v>
      </c>
      <c r="K72" s="19" t="s">
        <v>37</v>
      </c>
    </row>
    <row r="73" spans="2:14" ht="15" x14ac:dyDescent="0.25">
      <c r="G73" s="1">
        <v>1036595636</v>
      </c>
      <c r="H73" s="1" t="s">
        <v>161</v>
      </c>
      <c r="K73" s="1" t="s">
        <v>63</v>
      </c>
      <c r="L73" s="1" t="s">
        <v>6</v>
      </c>
      <c r="M73" s="1" t="s">
        <v>64</v>
      </c>
    </row>
    <row r="74" spans="2:14" x14ac:dyDescent="0.3">
      <c r="G74" s="1">
        <v>1147891254</v>
      </c>
      <c r="H74" s="1" t="s">
        <v>162</v>
      </c>
      <c r="K74" s="1" t="s">
        <v>161</v>
      </c>
      <c r="L74" s="1" t="s">
        <v>164</v>
      </c>
      <c r="M74" s="1" t="s">
        <v>167</v>
      </c>
    </row>
    <row r="75" spans="2:14" ht="15" x14ac:dyDescent="0.25">
      <c r="G75" s="1">
        <v>28368489</v>
      </c>
      <c r="H75" s="1" t="s">
        <v>161</v>
      </c>
      <c r="K75" s="1" t="s">
        <v>162</v>
      </c>
      <c r="L75" s="1" t="s">
        <v>165</v>
      </c>
      <c r="M75" s="1" t="s">
        <v>168</v>
      </c>
    </row>
    <row r="76" spans="2:14" ht="15" x14ac:dyDescent="0.25">
      <c r="G76" s="1">
        <v>41589654</v>
      </c>
      <c r="H76" s="1" t="s">
        <v>162</v>
      </c>
      <c r="K76" s="1" t="s">
        <v>163</v>
      </c>
      <c r="L76" s="1" t="s">
        <v>166</v>
      </c>
      <c r="M76" s="1" t="s">
        <v>167</v>
      </c>
    </row>
  </sheetData>
  <mergeCells count="2">
    <mergeCell ref="G51:H51"/>
    <mergeCell ref="G67:H6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4"/>
  <sheetViews>
    <sheetView zoomScale="70" zoomScaleNormal="70" workbookViewId="0">
      <selection activeCell="Q48" sqref="Q48:Q62"/>
    </sheetView>
  </sheetViews>
  <sheetFormatPr baseColWidth="10" defaultRowHeight="14.4" x14ac:dyDescent="0.3"/>
  <cols>
    <col min="2" max="2" width="30.33203125" bestFit="1" customWidth="1"/>
    <col min="5" max="5" width="19.109375" customWidth="1"/>
  </cols>
  <sheetData>
    <row r="2" spans="2:15" ht="15" x14ac:dyDescent="0.25">
      <c r="B2" t="s">
        <v>188</v>
      </c>
      <c r="C2" s="30">
        <v>90010450</v>
      </c>
      <c r="D2" s="33" t="s">
        <v>191</v>
      </c>
      <c r="E2" s="1" t="s">
        <v>105</v>
      </c>
      <c r="F2" s="31" t="s">
        <v>193</v>
      </c>
      <c r="G2" s="1">
        <v>50</v>
      </c>
      <c r="H2" s="1" t="s">
        <v>190</v>
      </c>
      <c r="I2" s="1">
        <v>0</v>
      </c>
      <c r="J2" s="1" t="s">
        <v>190</v>
      </c>
      <c r="K2" s="26">
        <v>120</v>
      </c>
      <c r="L2" t="s">
        <v>189</v>
      </c>
      <c r="O2" t="str">
        <f>CONCATENATE(B2,C2,D2,E2,F2,G2,H2,I2,J2,K2,L2)</f>
        <v>insert into materiaprima values('90010450','LENTEJA X 50KL',50,0,120);</v>
      </c>
    </row>
    <row r="3" spans="2:15" ht="15" x14ac:dyDescent="0.25">
      <c r="B3" t="s">
        <v>188</v>
      </c>
      <c r="C3" s="30">
        <v>90010245</v>
      </c>
      <c r="D3" s="33" t="s">
        <v>191</v>
      </c>
      <c r="E3" s="1" t="s">
        <v>106</v>
      </c>
      <c r="F3" s="31" t="s">
        <v>193</v>
      </c>
      <c r="G3" s="1">
        <v>45</v>
      </c>
      <c r="H3" s="1" t="s">
        <v>190</v>
      </c>
      <c r="I3" s="1">
        <v>0</v>
      </c>
      <c r="J3" s="1" t="s">
        <v>190</v>
      </c>
      <c r="K3" s="26">
        <v>52.5</v>
      </c>
      <c r="L3" t="s">
        <v>189</v>
      </c>
      <c r="O3" t="str">
        <f t="shared" ref="O3:O5" si="0">CONCATENATE(B3,C3,D3,E3,F3,G3,H3,I3,J3,K3,L3)</f>
        <v>insert into materiaprima values('90010245','ARVEJA X 45KL',45,0,52.5);</v>
      </c>
    </row>
    <row r="4" spans="2:15" ht="15" x14ac:dyDescent="0.25">
      <c r="B4" t="s">
        <v>188</v>
      </c>
      <c r="C4" s="30">
        <v>90010625</v>
      </c>
      <c r="D4" s="33" t="s">
        <v>191</v>
      </c>
      <c r="E4" s="1" t="s">
        <v>107</v>
      </c>
      <c r="F4" s="31" t="s">
        <v>193</v>
      </c>
      <c r="G4" s="1">
        <v>25</v>
      </c>
      <c r="H4" s="1" t="s">
        <v>190</v>
      </c>
      <c r="I4" s="1">
        <v>0</v>
      </c>
      <c r="J4" s="1" t="s">
        <v>190</v>
      </c>
      <c r="K4" s="26">
        <v>35</v>
      </c>
      <c r="L4" t="s">
        <v>189</v>
      </c>
      <c r="O4" t="str">
        <f t="shared" si="0"/>
        <v>insert into materiaprima values('90010625','MAZAMORRA X 25KL',25,0,35);</v>
      </c>
    </row>
    <row r="5" spans="2:15" ht="15" x14ac:dyDescent="0.25">
      <c r="B5" t="s">
        <v>188</v>
      </c>
      <c r="C5" s="30">
        <v>90010550</v>
      </c>
      <c r="D5" s="33" t="s">
        <v>191</v>
      </c>
      <c r="E5" s="1" t="s">
        <v>108</v>
      </c>
      <c r="F5" s="31" t="s">
        <v>193</v>
      </c>
      <c r="G5" s="1">
        <v>50</v>
      </c>
      <c r="H5" s="1" t="s">
        <v>190</v>
      </c>
      <c r="I5" s="1">
        <v>0</v>
      </c>
      <c r="J5" s="1" t="s">
        <v>190</v>
      </c>
      <c r="K5" s="26">
        <v>60.2</v>
      </c>
      <c r="L5" t="s">
        <v>189</v>
      </c>
      <c r="O5" t="str">
        <f t="shared" si="0"/>
        <v>insert into materiaprima values('90010550','FRIJOL X 50KL',50,0,60.2);</v>
      </c>
    </row>
    <row r="8" spans="2:15" ht="15" x14ac:dyDescent="0.25">
      <c r="B8" t="s">
        <v>194</v>
      </c>
      <c r="C8" s="31" t="s">
        <v>173</v>
      </c>
      <c r="D8" s="33" t="s">
        <v>191</v>
      </c>
      <c r="E8" s="1">
        <v>90010450</v>
      </c>
      <c r="F8" s="31" t="s">
        <v>193</v>
      </c>
      <c r="G8" s="1">
        <v>200</v>
      </c>
      <c r="H8" s="1" t="s">
        <v>190</v>
      </c>
      <c r="I8" s="27">
        <v>120000</v>
      </c>
      <c r="J8" s="1" t="s">
        <v>192</v>
      </c>
      <c r="K8" s="28" t="s">
        <v>109</v>
      </c>
      <c r="L8" s="29" t="s">
        <v>195</v>
      </c>
      <c r="O8" t="str">
        <f t="shared" ref="O8:O22" si="1">CONCATENATE(B8,C8,D8,E8,F8,G8,H8,I8,J8,K8,L8)</f>
        <v>insert into compra values('0000001','90010450',200,120000,'2019/09/01');</v>
      </c>
    </row>
    <row r="9" spans="2:15" ht="15" x14ac:dyDescent="0.25">
      <c r="B9" t="s">
        <v>194</v>
      </c>
      <c r="C9" s="31" t="s">
        <v>174</v>
      </c>
      <c r="D9" s="33" t="s">
        <v>191</v>
      </c>
      <c r="E9" s="1">
        <v>90010245</v>
      </c>
      <c r="F9" s="31" t="s">
        <v>193</v>
      </c>
      <c r="G9" s="1">
        <v>150</v>
      </c>
      <c r="H9" s="1" t="s">
        <v>190</v>
      </c>
      <c r="I9" s="27">
        <v>105000</v>
      </c>
      <c r="J9" s="1" t="s">
        <v>192</v>
      </c>
      <c r="K9" s="1" t="s">
        <v>110</v>
      </c>
      <c r="L9" s="29" t="s">
        <v>195</v>
      </c>
      <c r="O9" t="str">
        <f t="shared" si="1"/>
        <v>insert into compra values('0000002','90010245',150,105000,'2019/09/05');</v>
      </c>
    </row>
    <row r="10" spans="2:15" ht="15" x14ac:dyDescent="0.25">
      <c r="B10" t="s">
        <v>194</v>
      </c>
      <c r="C10" s="31" t="s">
        <v>175</v>
      </c>
      <c r="D10" s="33" t="s">
        <v>191</v>
      </c>
      <c r="E10" s="1">
        <v>90010625</v>
      </c>
      <c r="F10" s="31" t="s">
        <v>193</v>
      </c>
      <c r="G10" s="1">
        <v>80</v>
      </c>
      <c r="H10" s="1" t="s">
        <v>190</v>
      </c>
      <c r="I10" s="27">
        <v>80000</v>
      </c>
      <c r="J10" s="1" t="s">
        <v>192</v>
      </c>
      <c r="K10" s="1" t="s">
        <v>111</v>
      </c>
      <c r="L10" s="29" t="s">
        <v>195</v>
      </c>
      <c r="O10" t="str">
        <f t="shared" si="1"/>
        <v>insert into compra values('0000003','90010625',80,80000,'2019/09/11');</v>
      </c>
    </row>
    <row r="11" spans="2:15" ht="15" x14ac:dyDescent="0.25">
      <c r="B11" t="s">
        <v>194</v>
      </c>
      <c r="C11" s="31" t="s">
        <v>176</v>
      </c>
      <c r="D11" s="33" t="s">
        <v>191</v>
      </c>
      <c r="E11" s="1">
        <v>90010550</v>
      </c>
      <c r="F11" s="31" t="s">
        <v>193</v>
      </c>
      <c r="G11" s="1">
        <v>30</v>
      </c>
      <c r="H11" s="1" t="s">
        <v>190</v>
      </c>
      <c r="I11" s="27">
        <v>220000</v>
      </c>
      <c r="J11" s="1" t="s">
        <v>192</v>
      </c>
      <c r="K11" s="1" t="s">
        <v>112</v>
      </c>
      <c r="L11" s="29" t="s">
        <v>195</v>
      </c>
      <c r="O11" t="str">
        <f t="shared" si="1"/>
        <v>insert into compra values('0000004','90010550',30,220000,'2019/09/15');</v>
      </c>
    </row>
    <row r="12" spans="2:15" ht="15" x14ac:dyDescent="0.25">
      <c r="B12" t="s">
        <v>194</v>
      </c>
      <c r="C12" s="31" t="s">
        <v>177</v>
      </c>
      <c r="D12" s="33" t="s">
        <v>191</v>
      </c>
      <c r="E12" s="1">
        <v>90010245</v>
      </c>
      <c r="F12" s="31" t="s">
        <v>193</v>
      </c>
      <c r="G12" s="1">
        <v>50</v>
      </c>
      <c r="H12" s="1" t="s">
        <v>190</v>
      </c>
      <c r="I12" s="27">
        <v>110000</v>
      </c>
      <c r="J12" s="1" t="s">
        <v>192</v>
      </c>
      <c r="K12" s="1" t="s">
        <v>113</v>
      </c>
      <c r="L12" s="29" t="s">
        <v>195</v>
      </c>
      <c r="O12" t="str">
        <f t="shared" si="1"/>
        <v>insert into compra values('0000005','90010245',50,110000,'2019/09/26');</v>
      </c>
    </row>
    <row r="13" spans="2:15" ht="15" x14ac:dyDescent="0.25">
      <c r="B13" t="s">
        <v>194</v>
      </c>
      <c r="C13" s="31" t="s">
        <v>178</v>
      </c>
      <c r="D13" s="33" t="s">
        <v>191</v>
      </c>
      <c r="E13" s="1">
        <v>90010625</v>
      </c>
      <c r="F13" s="31" t="s">
        <v>193</v>
      </c>
      <c r="G13" s="1">
        <v>60</v>
      </c>
      <c r="H13" s="1" t="s">
        <v>190</v>
      </c>
      <c r="I13" s="27">
        <v>85000</v>
      </c>
      <c r="J13" s="1" t="s">
        <v>192</v>
      </c>
      <c r="K13" s="1" t="s">
        <v>135</v>
      </c>
      <c r="L13" s="29" t="s">
        <v>195</v>
      </c>
      <c r="O13" t="str">
        <f t="shared" si="1"/>
        <v>insert into compra values('0000006','90010625',60,85000,'2019/09/20');</v>
      </c>
    </row>
    <row r="14" spans="2:15" ht="15" x14ac:dyDescent="0.25">
      <c r="B14" t="s">
        <v>194</v>
      </c>
      <c r="C14" s="31" t="s">
        <v>179</v>
      </c>
      <c r="D14" s="33" t="s">
        <v>191</v>
      </c>
      <c r="E14" s="1">
        <v>90010450</v>
      </c>
      <c r="F14" s="31" t="s">
        <v>193</v>
      </c>
      <c r="G14" s="1">
        <v>100</v>
      </c>
      <c r="H14" s="1" t="s">
        <v>190</v>
      </c>
      <c r="I14" s="27">
        <v>130000</v>
      </c>
      <c r="J14" s="1" t="s">
        <v>192</v>
      </c>
      <c r="K14" s="1" t="s">
        <v>136</v>
      </c>
      <c r="L14" s="29" t="s">
        <v>195</v>
      </c>
      <c r="O14" t="str">
        <f t="shared" si="1"/>
        <v>insert into compra values('0000007','90010450',100,130000,'2019/09/30');</v>
      </c>
    </row>
    <row r="15" spans="2:15" ht="15" x14ac:dyDescent="0.25">
      <c r="B15" t="s">
        <v>194</v>
      </c>
      <c r="C15" s="31" t="s">
        <v>180</v>
      </c>
      <c r="D15" s="33" t="s">
        <v>191</v>
      </c>
      <c r="E15" s="1">
        <v>90010550</v>
      </c>
      <c r="F15" s="31" t="s">
        <v>193</v>
      </c>
      <c r="G15" s="1">
        <v>50</v>
      </c>
      <c r="H15" s="1" t="s">
        <v>190</v>
      </c>
      <c r="I15" s="27">
        <v>220000</v>
      </c>
      <c r="J15" s="1" t="s">
        <v>192</v>
      </c>
      <c r="K15" s="1" t="s">
        <v>136</v>
      </c>
      <c r="L15" s="29" t="s">
        <v>195</v>
      </c>
      <c r="O15" t="str">
        <f t="shared" si="1"/>
        <v>insert into compra values('0000008','90010550',50,220000,'2019/09/30');</v>
      </c>
    </row>
    <row r="16" spans="2:15" ht="15" x14ac:dyDescent="0.25">
      <c r="B16" t="s">
        <v>194</v>
      </c>
      <c r="C16" s="31" t="s">
        <v>181</v>
      </c>
      <c r="D16" s="33" t="s">
        <v>191</v>
      </c>
      <c r="E16" s="1">
        <v>90010450</v>
      </c>
      <c r="F16" s="31" t="s">
        <v>193</v>
      </c>
      <c r="G16" s="1">
        <v>120</v>
      </c>
      <c r="H16" s="1" t="s">
        <v>190</v>
      </c>
      <c r="I16" s="27">
        <v>125000</v>
      </c>
      <c r="J16" s="1" t="s">
        <v>192</v>
      </c>
      <c r="K16" s="1" t="s">
        <v>114</v>
      </c>
      <c r="L16" s="29" t="s">
        <v>195</v>
      </c>
      <c r="O16" t="str">
        <f t="shared" si="1"/>
        <v>insert into compra values('0000009','90010450',120,125000,'2019/10/02');</v>
      </c>
    </row>
    <row r="17" spans="2:15" ht="15" x14ac:dyDescent="0.25">
      <c r="B17" t="s">
        <v>194</v>
      </c>
      <c r="C17" s="31" t="s">
        <v>182</v>
      </c>
      <c r="D17" s="33" t="s">
        <v>191</v>
      </c>
      <c r="E17" s="1">
        <v>90010450</v>
      </c>
      <c r="F17" s="31" t="s">
        <v>193</v>
      </c>
      <c r="G17" s="1">
        <v>40</v>
      </c>
      <c r="H17" s="1" t="s">
        <v>190</v>
      </c>
      <c r="I17" s="27">
        <v>130000</v>
      </c>
      <c r="J17" s="1" t="s">
        <v>192</v>
      </c>
      <c r="K17" s="1" t="s">
        <v>114</v>
      </c>
      <c r="L17" s="29" t="s">
        <v>195</v>
      </c>
      <c r="O17" t="str">
        <f t="shared" si="1"/>
        <v>insert into compra values('0000010','90010450',40,130000,'2019/10/02');</v>
      </c>
    </row>
    <row r="18" spans="2:15" ht="15" x14ac:dyDescent="0.25">
      <c r="B18" t="s">
        <v>194</v>
      </c>
      <c r="C18" s="31" t="s">
        <v>183</v>
      </c>
      <c r="D18" s="33" t="s">
        <v>191</v>
      </c>
      <c r="E18" s="1">
        <v>90010550</v>
      </c>
      <c r="F18" s="31" t="s">
        <v>193</v>
      </c>
      <c r="G18" s="1">
        <v>60</v>
      </c>
      <c r="H18" s="1" t="s">
        <v>190</v>
      </c>
      <c r="I18" s="27">
        <v>220000</v>
      </c>
      <c r="J18" s="1" t="s">
        <v>192</v>
      </c>
      <c r="K18" s="1" t="s">
        <v>114</v>
      </c>
      <c r="L18" s="29" t="s">
        <v>195</v>
      </c>
      <c r="O18" t="str">
        <f t="shared" si="1"/>
        <v>insert into compra values('0000011','90010550',60,220000,'2019/10/02');</v>
      </c>
    </row>
    <row r="19" spans="2:15" ht="15" x14ac:dyDescent="0.25">
      <c r="B19" t="s">
        <v>194</v>
      </c>
      <c r="C19" s="31" t="s">
        <v>184</v>
      </c>
      <c r="D19" s="33" t="s">
        <v>191</v>
      </c>
      <c r="E19" s="1">
        <v>90010450</v>
      </c>
      <c r="F19" s="31" t="s">
        <v>193</v>
      </c>
      <c r="G19" s="1">
        <v>80</v>
      </c>
      <c r="H19" s="1" t="s">
        <v>190</v>
      </c>
      <c r="I19" s="27">
        <v>125000</v>
      </c>
      <c r="J19" s="1" t="s">
        <v>192</v>
      </c>
      <c r="K19" s="1" t="s">
        <v>114</v>
      </c>
      <c r="L19" s="29" t="s">
        <v>195</v>
      </c>
      <c r="O19" t="str">
        <f t="shared" si="1"/>
        <v>insert into compra values('0000012','90010450',80,125000,'2019/10/02');</v>
      </c>
    </row>
    <row r="20" spans="2:15" ht="15" x14ac:dyDescent="0.25">
      <c r="B20" t="s">
        <v>194</v>
      </c>
      <c r="C20" s="31" t="s">
        <v>185</v>
      </c>
      <c r="D20" s="33" t="s">
        <v>191</v>
      </c>
      <c r="E20" s="1">
        <v>90010550</v>
      </c>
      <c r="F20" s="31" t="s">
        <v>193</v>
      </c>
      <c r="G20" s="1">
        <v>50</v>
      </c>
      <c r="H20" s="1" t="s">
        <v>190</v>
      </c>
      <c r="I20" s="27">
        <v>220000</v>
      </c>
      <c r="J20" s="1" t="s">
        <v>192</v>
      </c>
      <c r="K20" s="1" t="s">
        <v>115</v>
      </c>
      <c r="L20" s="29" t="s">
        <v>195</v>
      </c>
      <c r="O20" t="str">
        <f t="shared" si="1"/>
        <v>insert into compra values('0000013','90010550',50,220000,'2019/10/08');</v>
      </c>
    </row>
    <row r="21" spans="2:15" ht="15" x14ac:dyDescent="0.25">
      <c r="B21" t="s">
        <v>194</v>
      </c>
      <c r="C21" s="31" t="s">
        <v>186</v>
      </c>
      <c r="D21" s="33" t="s">
        <v>191</v>
      </c>
      <c r="E21" s="1">
        <v>90010625</v>
      </c>
      <c r="F21" s="31" t="s">
        <v>193</v>
      </c>
      <c r="G21" s="1">
        <v>120</v>
      </c>
      <c r="H21" s="1" t="s">
        <v>190</v>
      </c>
      <c r="I21" s="27">
        <v>85000</v>
      </c>
      <c r="J21" s="1" t="s">
        <v>192</v>
      </c>
      <c r="K21" s="1" t="s">
        <v>116</v>
      </c>
      <c r="L21" s="29" t="s">
        <v>195</v>
      </c>
      <c r="O21" t="str">
        <f t="shared" si="1"/>
        <v>insert into compra values('0000014','90010625',120,85000,'2019/10/15');</v>
      </c>
    </row>
    <row r="22" spans="2:15" ht="15" x14ac:dyDescent="0.25">
      <c r="B22" t="s">
        <v>194</v>
      </c>
      <c r="C22" s="31" t="s">
        <v>187</v>
      </c>
      <c r="D22" s="33" t="s">
        <v>191</v>
      </c>
      <c r="E22" s="1">
        <v>90010245</v>
      </c>
      <c r="F22" s="31" t="s">
        <v>193</v>
      </c>
      <c r="G22" s="1">
        <v>60</v>
      </c>
      <c r="H22" s="1" t="s">
        <v>190</v>
      </c>
      <c r="I22" s="27">
        <v>110000</v>
      </c>
      <c r="J22" s="1" t="s">
        <v>192</v>
      </c>
      <c r="K22" s="1" t="s">
        <v>116</v>
      </c>
      <c r="L22" s="29" t="s">
        <v>195</v>
      </c>
      <c r="O22" t="str">
        <f t="shared" si="1"/>
        <v>insert into compra values('0000015','90010245',60,110000,'2019/10/15');</v>
      </c>
    </row>
    <row r="25" spans="2:15" ht="15" x14ac:dyDescent="0.25">
      <c r="B25" t="s">
        <v>196</v>
      </c>
      <c r="C25" s="30">
        <v>90010450</v>
      </c>
      <c r="D25" s="33" t="s">
        <v>191</v>
      </c>
      <c r="E25" s="1">
        <v>10400500</v>
      </c>
      <c r="F25" s="29" t="s">
        <v>195</v>
      </c>
      <c r="O25" t="str">
        <f t="shared" ref="O25:O33" si="2">CONCATENATE(B25,C25,D25,E25,F25,G25,H25,I25,J25,K25,L25)</f>
        <v>insert into mp_producto values('90010450','10400500');</v>
      </c>
    </row>
    <row r="26" spans="2:15" ht="15" x14ac:dyDescent="0.25">
      <c r="B26" t="s">
        <v>196</v>
      </c>
      <c r="C26" s="30">
        <v>90010450</v>
      </c>
      <c r="D26" s="33" t="s">
        <v>191</v>
      </c>
      <c r="E26" s="1">
        <v>10400460</v>
      </c>
      <c r="F26" s="29" t="s">
        <v>195</v>
      </c>
      <c r="O26" t="str">
        <f t="shared" si="2"/>
        <v>insert into mp_producto values('90010450','10400460');</v>
      </c>
    </row>
    <row r="27" spans="2:15" ht="15" x14ac:dyDescent="0.25">
      <c r="B27" t="s">
        <v>196</v>
      </c>
      <c r="C27" s="30">
        <v>90010450</v>
      </c>
      <c r="D27" s="33" t="s">
        <v>191</v>
      </c>
      <c r="E27" s="1">
        <v>10400250</v>
      </c>
      <c r="F27" s="29" t="s">
        <v>195</v>
      </c>
      <c r="O27" t="str">
        <f t="shared" si="2"/>
        <v>insert into mp_producto values('90010450','10400250');</v>
      </c>
    </row>
    <row r="28" spans="2:15" ht="15" x14ac:dyDescent="0.25">
      <c r="B28" t="s">
        <v>196</v>
      </c>
      <c r="C28" s="30">
        <v>90010245</v>
      </c>
      <c r="D28" s="33" t="s">
        <v>191</v>
      </c>
      <c r="E28" s="1">
        <v>10200460</v>
      </c>
      <c r="F28" s="29" t="s">
        <v>195</v>
      </c>
      <c r="O28" t="str">
        <f t="shared" si="2"/>
        <v>insert into mp_producto values('90010245','10200460');</v>
      </c>
    </row>
    <row r="29" spans="2:15" ht="15" x14ac:dyDescent="0.25">
      <c r="B29" t="s">
        <v>196</v>
      </c>
      <c r="C29" s="30">
        <v>90010245</v>
      </c>
      <c r="D29" s="33" t="s">
        <v>191</v>
      </c>
      <c r="E29" s="1">
        <v>10200500</v>
      </c>
      <c r="F29" s="29" t="s">
        <v>195</v>
      </c>
      <c r="O29" t="str">
        <f t="shared" si="2"/>
        <v>insert into mp_producto values('90010245','10200500');</v>
      </c>
    </row>
    <row r="30" spans="2:15" ht="15" x14ac:dyDescent="0.25">
      <c r="B30" t="s">
        <v>196</v>
      </c>
      <c r="C30" s="30">
        <v>90010245</v>
      </c>
      <c r="D30" s="33" t="s">
        <v>191</v>
      </c>
      <c r="E30" s="1">
        <v>10200250</v>
      </c>
      <c r="F30" s="29" t="s">
        <v>195</v>
      </c>
      <c r="O30" t="str">
        <f t="shared" si="2"/>
        <v>insert into mp_producto values('90010245','10200250');</v>
      </c>
    </row>
    <row r="31" spans="2:15" ht="15" x14ac:dyDescent="0.25">
      <c r="B31" t="s">
        <v>196</v>
      </c>
      <c r="C31" s="30">
        <v>90010550</v>
      </c>
      <c r="D31" s="33" t="s">
        <v>191</v>
      </c>
      <c r="E31" s="1">
        <v>10500500</v>
      </c>
      <c r="F31" s="29" t="s">
        <v>195</v>
      </c>
      <c r="O31" t="str">
        <f t="shared" si="2"/>
        <v>insert into mp_producto values('90010550','10500500');</v>
      </c>
    </row>
    <row r="32" spans="2:15" ht="15" x14ac:dyDescent="0.25">
      <c r="B32" t="s">
        <v>196</v>
      </c>
      <c r="C32" s="30">
        <v>90010550</v>
      </c>
      <c r="D32" s="33" t="s">
        <v>191</v>
      </c>
      <c r="E32" s="1">
        <v>10500460</v>
      </c>
      <c r="F32" s="29" t="s">
        <v>195</v>
      </c>
      <c r="O32" t="str">
        <f t="shared" si="2"/>
        <v>insert into mp_producto values('90010550','10500460');</v>
      </c>
    </row>
    <row r="33" spans="2:17" ht="15" x14ac:dyDescent="0.25">
      <c r="B33" t="s">
        <v>196</v>
      </c>
      <c r="C33" s="30">
        <v>90010625</v>
      </c>
      <c r="D33" s="33" t="s">
        <v>191</v>
      </c>
      <c r="E33" s="1">
        <v>10600500</v>
      </c>
      <c r="F33" s="29" t="s">
        <v>195</v>
      </c>
      <c r="O33" t="str">
        <f t="shared" si="2"/>
        <v>insert into mp_producto values('90010625','10600500');</v>
      </c>
    </row>
    <row r="36" spans="2:17" ht="15" x14ac:dyDescent="0.25">
      <c r="B36" t="s">
        <v>197</v>
      </c>
      <c r="C36" s="30">
        <v>10400500</v>
      </c>
      <c r="D36" s="33" t="s">
        <v>191</v>
      </c>
      <c r="E36" s="1" t="s">
        <v>96</v>
      </c>
      <c r="F36" s="31" t="s">
        <v>193</v>
      </c>
      <c r="G36" s="1">
        <v>25</v>
      </c>
      <c r="H36" s="1" t="s">
        <v>190</v>
      </c>
      <c r="I36" s="1">
        <v>0</v>
      </c>
      <c r="J36" t="s">
        <v>189</v>
      </c>
      <c r="O36" t="str">
        <f t="shared" ref="O36:O44" si="3">CONCATENATE(B36,C36,D36,E36,F36,G36,H36,I36,J36,K36,L36)</f>
        <v>insert into producto values('10400500','LENTEJA X 500',25,0);</v>
      </c>
    </row>
    <row r="37" spans="2:17" ht="15" x14ac:dyDescent="0.25">
      <c r="B37" t="s">
        <v>197</v>
      </c>
      <c r="C37" s="30">
        <v>10400460</v>
      </c>
      <c r="D37" s="33" t="s">
        <v>191</v>
      </c>
      <c r="E37" s="1" t="s">
        <v>97</v>
      </c>
      <c r="F37" s="31" t="s">
        <v>193</v>
      </c>
      <c r="G37" s="1">
        <v>25</v>
      </c>
      <c r="H37" s="1" t="s">
        <v>190</v>
      </c>
      <c r="I37" s="1">
        <v>0</v>
      </c>
      <c r="J37" t="s">
        <v>189</v>
      </c>
      <c r="O37" t="str">
        <f t="shared" si="3"/>
        <v>insert into producto values('10400460','LENTEJA X 460',25,0);</v>
      </c>
    </row>
    <row r="38" spans="2:17" ht="15" x14ac:dyDescent="0.25">
      <c r="B38" t="s">
        <v>197</v>
      </c>
      <c r="C38" s="30">
        <v>10400250</v>
      </c>
      <c r="D38" s="33" t="s">
        <v>191</v>
      </c>
      <c r="E38" s="1" t="s">
        <v>98</v>
      </c>
      <c r="F38" s="31" t="s">
        <v>193</v>
      </c>
      <c r="G38" s="1">
        <v>50</v>
      </c>
      <c r="H38" s="1" t="s">
        <v>190</v>
      </c>
      <c r="I38" s="1">
        <v>0</v>
      </c>
      <c r="J38" t="s">
        <v>189</v>
      </c>
      <c r="O38" t="str">
        <f t="shared" si="3"/>
        <v>insert into producto values('10400250','LENTEJA X 250',50,0);</v>
      </c>
    </row>
    <row r="39" spans="2:17" ht="15" x14ac:dyDescent="0.25">
      <c r="B39" t="s">
        <v>197</v>
      </c>
      <c r="C39" s="30">
        <v>10200460</v>
      </c>
      <c r="D39" s="33" t="s">
        <v>191</v>
      </c>
      <c r="E39" s="1" t="s">
        <v>99</v>
      </c>
      <c r="F39" s="31" t="s">
        <v>193</v>
      </c>
      <c r="G39" s="1">
        <v>25</v>
      </c>
      <c r="H39" s="1" t="s">
        <v>190</v>
      </c>
      <c r="I39" s="1">
        <v>0</v>
      </c>
      <c r="J39" t="s">
        <v>189</v>
      </c>
      <c r="O39" t="str">
        <f t="shared" si="3"/>
        <v>insert into producto values('10200460','ARVEJA X 460',25,0);</v>
      </c>
    </row>
    <row r="40" spans="2:17" ht="15" x14ac:dyDescent="0.25">
      <c r="B40" t="s">
        <v>197</v>
      </c>
      <c r="C40" s="30">
        <v>10200500</v>
      </c>
      <c r="D40" s="33" t="s">
        <v>191</v>
      </c>
      <c r="E40" s="1" t="s">
        <v>100</v>
      </c>
      <c r="F40" s="31" t="s">
        <v>193</v>
      </c>
      <c r="G40" s="1">
        <v>25</v>
      </c>
      <c r="H40" s="1" t="s">
        <v>190</v>
      </c>
      <c r="I40" s="1">
        <v>0</v>
      </c>
      <c r="J40" t="s">
        <v>189</v>
      </c>
      <c r="O40" t="str">
        <f t="shared" si="3"/>
        <v>insert into producto values('10200500','ARVEJA X 500',25,0);</v>
      </c>
    </row>
    <row r="41" spans="2:17" ht="15" x14ac:dyDescent="0.25">
      <c r="B41" t="s">
        <v>197</v>
      </c>
      <c r="C41" s="30">
        <v>10200250</v>
      </c>
      <c r="D41" s="33" t="s">
        <v>191</v>
      </c>
      <c r="E41" s="1" t="s">
        <v>101</v>
      </c>
      <c r="F41" s="31" t="s">
        <v>193</v>
      </c>
      <c r="G41" s="1">
        <v>50</v>
      </c>
      <c r="H41" s="1" t="s">
        <v>190</v>
      </c>
      <c r="I41" s="1">
        <v>0</v>
      </c>
      <c r="J41" t="s">
        <v>189</v>
      </c>
      <c r="O41" t="str">
        <f t="shared" si="3"/>
        <v>insert into producto values('10200250','ARVEJA X 250',50,0);</v>
      </c>
    </row>
    <row r="42" spans="2:17" ht="15" x14ac:dyDescent="0.25">
      <c r="B42" t="s">
        <v>197</v>
      </c>
      <c r="C42" s="30">
        <v>10500500</v>
      </c>
      <c r="D42" s="33" t="s">
        <v>191</v>
      </c>
      <c r="E42" s="1" t="s">
        <v>103</v>
      </c>
      <c r="F42" s="31" t="s">
        <v>193</v>
      </c>
      <c r="G42" s="1">
        <v>25</v>
      </c>
      <c r="H42" s="1" t="s">
        <v>190</v>
      </c>
      <c r="I42" s="1">
        <v>0</v>
      </c>
      <c r="J42" t="s">
        <v>189</v>
      </c>
      <c r="O42" t="str">
        <f t="shared" si="3"/>
        <v>insert into producto values('10500500','FRIJOL X 500',25,0);</v>
      </c>
    </row>
    <row r="43" spans="2:17" ht="15" x14ac:dyDescent="0.25">
      <c r="B43" t="s">
        <v>197</v>
      </c>
      <c r="C43" s="30">
        <v>10500460</v>
      </c>
      <c r="D43" s="33" t="s">
        <v>191</v>
      </c>
      <c r="E43" s="1" t="s">
        <v>104</v>
      </c>
      <c r="F43" s="31" t="s">
        <v>193</v>
      </c>
      <c r="G43" s="1">
        <v>25</v>
      </c>
      <c r="H43" s="1" t="s">
        <v>190</v>
      </c>
      <c r="I43" s="1">
        <v>0</v>
      </c>
      <c r="J43" t="s">
        <v>189</v>
      </c>
      <c r="O43" t="str">
        <f t="shared" si="3"/>
        <v>insert into producto values('10500460','FRIJOL X 460',25,0);</v>
      </c>
    </row>
    <row r="44" spans="2:17" ht="15" x14ac:dyDescent="0.25">
      <c r="B44" t="s">
        <v>197</v>
      </c>
      <c r="C44" s="30">
        <v>10600500</v>
      </c>
      <c r="D44" s="33" t="s">
        <v>191</v>
      </c>
      <c r="E44" s="1" t="s">
        <v>102</v>
      </c>
      <c r="F44" s="31" t="s">
        <v>193</v>
      </c>
      <c r="G44" s="1">
        <v>25</v>
      </c>
      <c r="H44" s="1" t="s">
        <v>190</v>
      </c>
      <c r="I44" s="1">
        <v>0</v>
      </c>
      <c r="J44" t="s">
        <v>189</v>
      </c>
      <c r="O44" t="str">
        <f t="shared" si="3"/>
        <v>insert into producto values('10600500','MAZAMORRA X 500',25,0);</v>
      </c>
    </row>
    <row r="48" spans="2:17" ht="15" x14ac:dyDescent="0.25">
      <c r="B48" t="s">
        <v>198</v>
      </c>
      <c r="C48" s="1" t="s">
        <v>117</v>
      </c>
      <c r="D48" s="33" t="s">
        <v>191</v>
      </c>
      <c r="E48" s="1">
        <v>10400500</v>
      </c>
      <c r="F48" s="31" t="s">
        <v>193</v>
      </c>
      <c r="G48" s="1">
        <v>500</v>
      </c>
      <c r="H48" s="1" t="s">
        <v>192</v>
      </c>
      <c r="I48" s="1" t="s">
        <v>132</v>
      </c>
      <c r="J48" s="33" t="s">
        <v>191</v>
      </c>
      <c r="K48" s="1" t="s">
        <v>109</v>
      </c>
      <c r="L48" s="31" t="s">
        <v>193</v>
      </c>
      <c r="M48" s="1">
        <v>0</v>
      </c>
      <c r="N48" s="1" t="s">
        <v>192</v>
      </c>
      <c r="O48" s="1" t="s">
        <v>206</v>
      </c>
      <c r="P48" s="29" t="s">
        <v>195</v>
      </c>
      <c r="Q48" t="str">
        <f>CONCATENATE(B48,C48,D48,E48,F48,G48,H48,I48,J48,K48,L48,M48,N48,O48,P48)</f>
        <v>insert into armada values('ARM0001','10400500',500,'MAQ001','2019/09/01',0,'gorgojo');</v>
      </c>
    </row>
    <row r="49" spans="2:17" ht="15" x14ac:dyDescent="0.25">
      <c r="B49" t="s">
        <v>198</v>
      </c>
      <c r="C49" s="1" t="s">
        <v>118</v>
      </c>
      <c r="D49" s="33" t="s">
        <v>191</v>
      </c>
      <c r="E49" s="1">
        <v>10400460</v>
      </c>
      <c r="F49" s="31" t="s">
        <v>193</v>
      </c>
      <c r="G49" s="1">
        <v>450</v>
      </c>
      <c r="H49" s="1" t="s">
        <v>192</v>
      </c>
      <c r="I49" s="1" t="s">
        <v>134</v>
      </c>
      <c r="J49" s="33" t="s">
        <v>191</v>
      </c>
      <c r="K49" s="1" t="s">
        <v>110</v>
      </c>
      <c r="L49" s="31" t="s">
        <v>193</v>
      </c>
      <c r="M49" s="1">
        <v>0</v>
      </c>
      <c r="N49" s="1" t="s">
        <v>192</v>
      </c>
      <c r="O49" s="1" t="s">
        <v>170</v>
      </c>
      <c r="P49" s="29" t="s">
        <v>195</v>
      </c>
      <c r="Q49" t="str">
        <f t="shared" ref="Q49:Q62" si="4">CONCATENATE(B49,C49,D49,E49,F49,G49,H49,I49,J49,K49,L49,M49,N49,O49,P49)</f>
        <v>insert into armada values('ARM0002','10400460',450,'MAQ003','2019/09/05',0,'limpio');</v>
      </c>
    </row>
    <row r="50" spans="2:17" ht="15" x14ac:dyDescent="0.25">
      <c r="B50" t="s">
        <v>198</v>
      </c>
      <c r="C50" s="1" t="s">
        <v>119</v>
      </c>
      <c r="D50" s="33" t="s">
        <v>191</v>
      </c>
      <c r="E50" s="1">
        <v>10400250</v>
      </c>
      <c r="F50" s="31" t="s">
        <v>193</v>
      </c>
      <c r="G50" s="1">
        <v>350</v>
      </c>
      <c r="H50" s="1" t="s">
        <v>192</v>
      </c>
      <c r="I50" s="1" t="s">
        <v>133</v>
      </c>
      <c r="J50" s="33" t="s">
        <v>191</v>
      </c>
      <c r="K50" s="1" t="s">
        <v>111</v>
      </c>
      <c r="L50" s="31" t="s">
        <v>193</v>
      </c>
      <c r="M50" s="1">
        <v>0</v>
      </c>
      <c r="N50" s="1" t="s">
        <v>192</v>
      </c>
      <c r="O50" s="1" t="s">
        <v>171</v>
      </c>
      <c r="P50" s="29" t="s">
        <v>195</v>
      </c>
      <c r="Q50" t="str">
        <f t="shared" si="4"/>
        <v>insert into armada values('ARM0003','10400250',350,'MAQ002','2019/09/11',0,'fumigado');</v>
      </c>
    </row>
    <row r="51" spans="2:17" ht="15" x14ac:dyDescent="0.25">
      <c r="B51" t="s">
        <v>198</v>
      </c>
      <c r="C51" s="1" t="s">
        <v>120</v>
      </c>
      <c r="D51" s="33" t="s">
        <v>191</v>
      </c>
      <c r="E51" s="1">
        <v>10200460</v>
      </c>
      <c r="F51" s="31" t="s">
        <v>193</v>
      </c>
      <c r="G51" s="1">
        <v>750</v>
      </c>
      <c r="H51" s="1" t="s">
        <v>192</v>
      </c>
      <c r="I51" s="1" t="s">
        <v>134</v>
      </c>
      <c r="J51" s="33" t="s">
        <v>191</v>
      </c>
      <c r="K51" s="1" t="s">
        <v>112</v>
      </c>
      <c r="L51" s="31" t="s">
        <v>193</v>
      </c>
      <c r="M51" s="1">
        <v>0</v>
      </c>
      <c r="N51" s="1" t="s">
        <v>192</v>
      </c>
      <c r="O51" s="1" t="s">
        <v>170</v>
      </c>
      <c r="P51" s="29" t="s">
        <v>195</v>
      </c>
      <c r="Q51" t="str">
        <f t="shared" si="4"/>
        <v>insert into armada values('ARM0004','10200460',750,'MAQ003','2019/09/15',0,'limpio');</v>
      </c>
    </row>
    <row r="52" spans="2:17" ht="15" x14ac:dyDescent="0.25">
      <c r="B52" t="s">
        <v>198</v>
      </c>
      <c r="C52" s="1" t="s">
        <v>121</v>
      </c>
      <c r="D52" s="33" t="s">
        <v>191</v>
      </c>
      <c r="E52" s="1">
        <v>10200500</v>
      </c>
      <c r="F52" s="31" t="s">
        <v>193</v>
      </c>
      <c r="G52" s="1">
        <v>250</v>
      </c>
      <c r="H52" s="1" t="s">
        <v>192</v>
      </c>
      <c r="I52" t="s">
        <v>133</v>
      </c>
      <c r="J52" s="33" t="s">
        <v>191</v>
      </c>
      <c r="K52" s="1" t="s">
        <v>113</v>
      </c>
      <c r="L52" s="31" t="s">
        <v>193</v>
      </c>
      <c r="M52" s="1">
        <v>0</v>
      </c>
      <c r="N52" s="1" t="s">
        <v>192</v>
      </c>
      <c r="O52" s="1" t="s">
        <v>170</v>
      </c>
      <c r="P52" s="29" t="s">
        <v>195</v>
      </c>
      <c r="Q52" t="str">
        <f t="shared" si="4"/>
        <v>insert into armada values('ARM0005','10200500',250,'MAQ002','2019/09/26',0,'limpio');</v>
      </c>
    </row>
    <row r="53" spans="2:17" ht="15" x14ac:dyDescent="0.25">
      <c r="B53" t="s">
        <v>198</v>
      </c>
      <c r="C53" s="1" t="s">
        <v>122</v>
      </c>
      <c r="D53" s="33" t="s">
        <v>191</v>
      </c>
      <c r="E53" s="1">
        <v>10200250</v>
      </c>
      <c r="F53" s="31" t="s">
        <v>193</v>
      </c>
      <c r="G53" s="1">
        <v>350</v>
      </c>
      <c r="H53" s="1" t="s">
        <v>192</v>
      </c>
      <c r="I53" s="1" t="s">
        <v>133</v>
      </c>
      <c r="J53" s="33" t="s">
        <v>191</v>
      </c>
      <c r="K53" s="1" t="s">
        <v>135</v>
      </c>
      <c r="L53" s="31" t="s">
        <v>193</v>
      </c>
      <c r="M53" s="1">
        <v>0</v>
      </c>
      <c r="N53" s="1" t="s">
        <v>192</v>
      </c>
      <c r="O53" s="1" t="s">
        <v>206</v>
      </c>
      <c r="P53" s="29" t="s">
        <v>195</v>
      </c>
      <c r="Q53" t="str">
        <f t="shared" si="4"/>
        <v>insert into armada values('ARM0006','10200250',350,'MAQ002','2019/09/20',0,'gorgojo');</v>
      </c>
    </row>
    <row r="54" spans="2:17" ht="15" x14ac:dyDescent="0.25">
      <c r="B54" t="s">
        <v>198</v>
      </c>
      <c r="C54" s="1" t="s">
        <v>123</v>
      </c>
      <c r="D54" s="33" t="s">
        <v>191</v>
      </c>
      <c r="E54" s="1">
        <v>10500500</v>
      </c>
      <c r="F54" s="31" t="s">
        <v>193</v>
      </c>
      <c r="G54" s="1">
        <v>450</v>
      </c>
      <c r="H54" s="1" t="s">
        <v>192</v>
      </c>
      <c r="I54" s="1" t="s">
        <v>134</v>
      </c>
      <c r="J54" s="33" t="s">
        <v>191</v>
      </c>
      <c r="K54" s="1" t="s">
        <v>136</v>
      </c>
      <c r="L54" s="31" t="s">
        <v>193</v>
      </c>
      <c r="M54" s="1">
        <v>0</v>
      </c>
      <c r="N54" s="1" t="s">
        <v>192</v>
      </c>
      <c r="O54" s="1" t="s">
        <v>170</v>
      </c>
      <c r="P54" s="29" t="s">
        <v>195</v>
      </c>
      <c r="Q54" t="str">
        <f t="shared" si="4"/>
        <v>insert into armada values('ARM0007','10500500',450,'MAQ003','2019/09/30',0,'limpio');</v>
      </c>
    </row>
    <row r="55" spans="2:17" ht="15" x14ac:dyDescent="0.25">
      <c r="B55" t="s">
        <v>198</v>
      </c>
      <c r="C55" s="1" t="s">
        <v>124</v>
      </c>
      <c r="D55" s="33" t="s">
        <v>191</v>
      </c>
      <c r="E55" s="1">
        <v>10500460</v>
      </c>
      <c r="F55" s="31" t="s">
        <v>193</v>
      </c>
      <c r="G55" s="1">
        <v>400</v>
      </c>
      <c r="H55" s="1" t="s">
        <v>192</v>
      </c>
      <c r="I55" s="1" t="s">
        <v>134</v>
      </c>
      <c r="J55" s="33" t="s">
        <v>191</v>
      </c>
      <c r="K55" s="1" t="s">
        <v>136</v>
      </c>
      <c r="L55" s="31" t="s">
        <v>193</v>
      </c>
      <c r="M55" s="1">
        <v>0</v>
      </c>
      <c r="N55" s="1" t="s">
        <v>192</v>
      </c>
      <c r="O55" s="1" t="s">
        <v>170</v>
      </c>
      <c r="P55" s="29" t="s">
        <v>195</v>
      </c>
      <c r="Q55" t="str">
        <f t="shared" si="4"/>
        <v>insert into armada values('ARM0008','10500460',400,'MAQ003','2019/09/30',0,'limpio');</v>
      </c>
    </row>
    <row r="56" spans="2:17" ht="15" x14ac:dyDescent="0.25">
      <c r="B56" t="s">
        <v>198</v>
      </c>
      <c r="C56" s="1" t="s">
        <v>125</v>
      </c>
      <c r="D56" s="33" t="s">
        <v>191</v>
      </c>
      <c r="E56" s="1">
        <v>10600500</v>
      </c>
      <c r="F56" s="31" t="s">
        <v>193</v>
      </c>
      <c r="G56" s="1">
        <v>400</v>
      </c>
      <c r="H56" s="1" t="s">
        <v>192</v>
      </c>
      <c r="I56" s="1" t="s">
        <v>132</v>
      </c>
      <c r="J56" s="33" t="s">
        <v>191</v>
      </c>
      <c r="K56" s="1" t="s">
        <v>114</v>
      </c>
      <c r="L56" s="31" t="s">
        <v>193</v>
      </c>
      <c r="M56" s="1">
        <v>0</v>
      </c>
      <c r="N56" s="1" t="s">
        <v>192</v>
      </c>
      <c r="O56" s="1" t="s">
        <v>170</v>
      </c>
      <c r="P56" s="29" t="s">
        <v>195</v>
      </c>
      <c r="Q56" t="str">
        <f t="shared" si="4"/>
        <v>insert into armada values('ARM0009','10600500',400,'MAQ001','2019/10/02',0,'limpio');</v>
      </c>
    </row>
    <row r="57" spans="2:17" ht="15" x14ac:dyDescent="0.25">
      <c r="B57" t="s">
        <v>198</v>
      </c>
      <c r="C57" s="1" t="s">
        <v>126</v>
      </c>
      <c r="D57" s="33" t="s">
        <v>191</v>
      </c>
      <c r="E57" s="1">
        <v>10400500</v>
      </c>
      <c r="F57" s="31" t="s">
        <v>193</v>
      </c>
      <c r="G57" s="1">
        <v>250</v>
      </c>
      <c r="H57" s="1" t="s">
        <v>192</v>
      </c>
      <c r="I57" s="1" t="s">
        <v>132</v>
      </c>
      <c r="J57" s="33" t="s">
        <v>191</v>
      </c>
      <c r="K57" s="1" t="s">
        <v>114</v>
      </c>
      <c r="L57" s="31" t="s">
        <v>193</v>
      </c>
      <c r="M57" s="1">
        <v>0</v>
      </c>
      <c r="N57" s="1" t="s">
        <v>192</v>
      </c>
      <c r="O57" s="1" t="s">
        <v>171</v>
      </c>
      <c r="P57" s="29" t="s">
        <v>195</v>
      </c>
      <c r="Q57" t="str">
        <f t="shared" si="4"/>
        <v>insert into armada values('ARM0010','10400500',250,'MAQ001','2019/10/02',0,'fumigado');</v>
      </c>
    </row>
    <row r="58" spans="2:17" ht="15" x14ac:dyDescent="0.25">
      <c r="B58" t="s">
        <v>198</v>
      </c>
      <c r="C58" s="1" t="s">
        <v>127</v>
      </c>
      <c r="D58" s="33" t="s">
        <v>191</v>
      </c>
      <c r="E58" s="1">
        <v>10400460</v>
      </c>
      <c r="F58" s="31" t="s">
        <v>193</v>
      </c>
      <c r="G58" s="1">
        <v>350</v>
      </c>
      <c r="H58" s="1" t="s">
        <v>192</v>
      </c>
      <c r="I58" s="1" t="s">
        <v>133</v>
      </c>
      <c r="J58" s="33" t="s">
        <v>191</v>
      </c>
      <c r="K58" s="1" t="s">
        <v>114</v>
      </c>
      <c r="L58" s="31" t="s">
        <v>193</v>
      </c>
      <c r="M58" s="1">
        <v>0</v>
      </c>
      <c r="N58" s="1" t="s">
        <v>192</v>
      </c>
      <c r="O58" s="1" t="s">
        <v>170</v>
      </c>
      <c r="P58" s="29" t="s">
        <v>195</v>
      </c>
      <c r="Q58" t="str">
        <f t="shared" si="4"/>
        <v>insert into armada values('ARM0011','10400460',350,'MAQ002','2019/10/02',0,'limpio');</v>
      </c>
    </row>
    <row r="59" spans="2:17" ht="15" x14ac:dyDescent="0.25">
      <c r="B59" t="s">
        <v>198</v>
      </c>
      <c r="C59" s="1" t="s">
        <v>128</v>
      </c>
      <c r="D59" s="33" t="s">
        <v>191</v>
      </c>
      <c r="E59" s="1">
        <v>10400250</v>
      </c>
      <c r="F59" s="31" t="s">
        <v>193</v>
      </c>
      <c r="G59" s="1">
        <v>550</v>
      </c>
      <c r="H59" s="1" t="s">
        <v>192</v>
      </c>
      <c r="I59" s="1" t="s">
        <v>133</v>
      </c>
      <c r="J59" s="33" t="s">
        <v>191</v>
      </c>
      <c r="K59" s="1" t="s">
        <v>114</v>
      </c>
      <c r="L59" s="31" t="s">
        <v>193</v>
      </c>
      <c r="M59" s="1">
        <v>0</v>
      </c>
      <c r="N59" s="1" t="s">
        <v>192</v>
      </c>
      <c r="O59" s="1" t="s">
        <v>170</v>
      </c>
      <c r="P59" s="29" t="s">
        <v>195</v>
      </c>
      <c r="Q59" t="str">
        <f t="shared" si="4"/>
        <v>insert into armada values('ARM0012','10400250',550,'MAQ002','2019/10/02',0,'limpio');</v>
      </c>
    </row>
    <row r="60" spans="2:17" ht="15" x14ac:dyDescent="0.25">
      <c r="B60" t="s">
        <v>198</v>
      </c>
      <c r="C60" s="1" t="s">
        <v>129</v>
      </c>
      <c r="D60" s="33" t="s">
        <v>191</v>
      </c>
      <c r="E60" s="1">
        <v>10600500</v>
      </c>
      <c r="F60" s="31" t="s">
        <v>193</v>
      </c>
      <c r="G60" s="1">
        <v>500</v>
      </c>
      <c r="H60" s="1" t="s">
        <v>192</v>
      </c>
      <c r="I60" s="1" t="s">
        <v>132</v>
      </c>
      <c r="J60" s="33" t="s">
        <v>191</v>
      </c>
      <c r="K60" s="1" t="s">
        <v>115</v>
      </c>
      <c r="L60" s="31" t="s">
        <v>193</v>
      </c>
      <c r="M60" s="1">
        <v>0</v>
      </c>
      <c r="N60" s="1" t="s">
        <v>192</v>
      </c>
      <c r="O60" s="1" t="s">
        <v>171</v>
      </c>
      <c r="P60" s="29" t="s">
        <v>195</v>
      </c>
      <c r="Q60" t="str">
        <f t="shared" si="4"/>
        <v>insert into armada values('ARM0013','10600500',500,'MAQ001','2019/10/08',0,'fumigado');</v>
      </c>
    </row>
    <row r="61" spans="2:17" ht="15" x14ac:dyDescent="0.25">
      <c r="B61" t="s">
        <v>198</v>
      </c>
      <c r="C61" s="1" t="s">
        <v>130</v>
      </c>
      <c r="D61" s="33" t="s">
        <v>191</v>
      </c>
      <c r="E61" s="1">
        <v>10500500</v>
      </c>
      <c r="F61" s="31" t="s">
        <v>193</v>
      </c>
      <c r="G61" s="1">
        <v>400</v>
      </c>
      <c r="H61" s="1" t="s">
        <v>192</v>
      </c>
      <c r="I61" s="1" t="s">
        <v>132</v>
      </c>
      <c r="J61" s="33" t="s">
        <v>191</v>
      </c>
      <c r="K61" s="1" t="s">
        <v>116</v>
      </c>
      <c r="L61" s="31" t="s">
        <v>193</v>
      </c>
      <c r="M61" s="1">
        <v>0</v>
      </c>
      <c r="N61" s="1" t="s">
        <v>192</v>
      </c>
      <c r="O61" s="1" t="s">
        <v>170</v>
      </c>
      <c r="P61" s="29" t="s">
        <v>195</v>
      </c>
      <c r="Q61" t="str">
        <f t="shared" si="4"/>
        <v>insert into armada values('ARM0014','10500500',400,'MAQ001','2019/10/15',0,'limpio');</v>
      </c>
    </row>
    <row r="62" spans="2:17" ht="15" x14ac:dyDescent="0.25">
      <c r="B62" t="s">
        <v>198</v>
      </c>
      <c r="C62" s="1" t="s">
        <v>131</v>
      </c>
      <c r="D62" s="33" t="s">
        <v>191</v>
      </c>
      <c r="E62" s="1">
        <v>10200500</v>
      </c>
      <c r="F62" s="31" t="s">
        <v>193</v>
      </c>
      <c r="G62" s="1">
        <v>450</v>
      </c>
      <c r="H62" s="1" t="s">
        <v>192</v>
      </c>
      <c r="I62" s="1" t="s">
        <v>134</v>
      </c>
      <c r="J62" s="33" t="s">
        <v>191</v>
      </c>
      <c r="K62" s="1" t="s">
        <v>116</v>
      </c>
      <c r="L62" s="31" t="s">
        <v>193</v>
      </c>
      <c r="M62" s="1">
        <v>0</v>
      </c>
      <c r="N62" s="1" t="s">
        <v>192</v>
      </c>
      <c r="O62" s="1" t="s">
        <v>170</v>
      </c>
      <c r="P62" s="29" t="s">
        <v>195</v>
      </c>
      <c r="Q62" t="str">
        <f t="shared" si="4"/>
        <v>insert into armada values('ARM0015','10200500',450,'MAQ003','2019/10/15',0,'limpio');</v>
      </c>
    </row>
    <row r="65" spans="2:17" ht="15" x14ac:dyDescent="0.25">
      <c r="B65" t="s">
        <v>199</v>
      </c>
      <c r="C65" s="1" t="s">
        <v>132</v>
      </c>
      <c r="D65" s="33" t="s">
        <v>191</v>
      </c>
      <c r="E65" s="1" t="s">
        <v>137</v>
      </c>
      <c r="F65" s="33" t="s">
        <v>193</v>
      </c>
      <c r="G65" s="1">
        <v>2015</v>
      </c>
      <c r="H65" s="29" t="s">
        <v>189</v>
      </c>
      <c r="Q65" t="str">
        <f>CONCATENATE(B65,C65,D65,E65,F65,G65,H65,I65,J65,K65,L65,M65,N65,O65)</f>
        <v>insert into maquina values('MAQ001','MAQUINA 1 ',2015);</v>
      </c>
    </row>
    <row r="66" spans="2:17" ht="15" x14ac:dyDescent="0.25">
      <c r="B66" t="s">
        <v>199</v>
      </c>
      <c r="C66" s="1" t="s">
        <v>133</v>
      </c>
      <c r="D66" s="33" t="s">
        <v>191</v>
      </c>
      <c r="E66" s="1" t="s">
        <v>138</v>
      </c>
      <c r="F66" s="33" t="s">
        <v>193</v>
      </c>
      <c r="G66" s="1">
        <v>2017</v>
      </c>
      <c r="H66" s="29" t="s">
        <v>189</v>
      </c>
      <c r="Q66" t="str">
        <f t="shared" ref="Q66:Q78" si="5">CONCATENATE(B66,C66,D66,E66,F66,G66,H66,I66,J66,K66,L66,M66,N66,O66)</f>
        <v>insert into maquina values('MAQ002','MAQUINA 2',2017);</v>
      </c>
    </row>
    <row r="67" spans="2:17" ht="15" x14ac:dyDescent="0.25">
      <c r="B67" t="s">
        <v>199</v>
      </c>
      <c r="C67" s="1" t="s">
        <v>134</v>
      </c>
      <c r="D67" s="33" t="s">
        <v>191</v>
      </c>
      <c r="E67" s="1" t="s">
        <v>139</v>
      </c>
      <c r="F67" s="33" t="s">
        <v>193</v>
      </c>
      <c r="G67" s="1">
        <v>2018</v>
      </c>
      <c r="H67" s="29" t="s">
        <v>189</v>
      </c>
      <c r="Q67" t="str">
        <f t="shared" si="5"/>
        <v>insert into maquina values('MAQ003','MAQUINA 3',2018);</v>
      </c>
    </row>
    <row r="68" spans="2:17" ht="15" x14ac:dyDescent="0.25">
      <c r="Q68" t="str">
        <f t="shared" si="5"/>
        <v/>
      </c>
    </row>
    <row r="70" spans="2:17" ht="15" x14ac:dyDescent="0.25">
      <c r="Q70" t="str">
        <f t="shared" si="5"/>
        <v/>
      </c>
    </row>
    <row r="71" spans="2:17" ht="15" x14ac:dyDescent="0.25">
      <c r="B71" t="s">
        <v>201</v>
      </c>
      <c r="C71" s="1">
        <v>1146436052</v>
      </c>
      <c r="D71" s="33" t="s">
        <v>191</v>
      </c>
      <c r="E71" s="1" t="s">
        <v>140</v>
      </c>
      <c r="F71" s="33" t="s">
        <v>191</v>
      </c>
      <c r="G71" s="1" t="s">
        <v>148</v>
      </c>
      <c r="H71" s="33" t="s">
        <v>191</v>
      </c>
      <c r="I71" s="1" t="s">
        <v>156</v>
      </c>
      <c r="J71" s="29" t="s">
        <v>195</v>
      </c>
      <c r="Q71" t="str">
        <f t="shared" si="5"/>
        <v>insert into operario values('1146436052','LUIS ARIAS','1979/08/26','O+');</v>
      </c>
    </row>
    <row r="72" spans="2:17" ht="15" x14ac:dyDescent="0.25">
      <c r="B72" t="s">
        <v>201</v>
      </c>
      <c r="C72" s="1">
        <v>21406452</v>
      </c>
      <c r="D72" s="33" t="s">
        <v>191</v>
      </c>
      <c r="E72" s="1" t="s">
        <v>141</v>
      </c>
      <c r="F72" s="33" t="s">
        <v>191</v>
      </c>
      <c r="G72" s="1" t="s">
        <v>149</v>
      </c>
      <c r="H72" s="33" t="s">
        <v>191</v>
      </c>
      <c r="I72" s="1" t="s">
        <v>157</v>
      </c>
      <c r="J72" s="29" t="s">
        <v>195</v>
      </c>
      <c r="Q72" t="str">
        <f t="shared" si="5"/>
        <v>insert into operario values('21406452','FELIPE MENDEZ','1980/04/11','A-');</v>
      </c>
    </row>
    <row r="73" spans="2:17" ht="15" x14ac:dyDescent="0.25">
      <c r="B73" t="s">
        <v>201</v>
      </c>
      <c r="C73" s="1">
        <v>1036498562</v>
      </c>
      <c r="D73" s="33" t="s">
        <v>191</v>
      </c>
      <c r="E73" s="1" t="s">
        <v>142</v>
      </c>
      <c r="F73" s="33" t="s">
        <v>191</v>
      </c>
      <c r="G73" s="1" t="s">
        <v>150</v>
      </c>
      <c r="H73" s="33" t="s">
        <v>191</v>
      </c>
      <c r="I73" s="1" t="s">
        <v>158</v>
      </c>
      <c r="J73" s="29" t="s">
        <v>195</v>
      </c>
      <c r="Q73" t="str">
        <f t="shared" si="5"/>
        <v>insert into operario values('1036498562','ANDRES RUA','1986/06/02','A+');</v>
      </c>
    </row>
    <row r="74" spans="2:17" ht="15" x14ac:dyDescent="0.25">
      <c r="B74" t="s">
        <v>201</v>
      </c>
      <c r="C74" s="1">
        <v>32875456</v>
      </c>
      <c r="D74" s="33" t="s">
        <v>191</v>
      </c>
      <c r="E74" s="1" t="s">
        <v>143</v>
      </c>
      <c r="F74" s="33" t="s">
        <v>191</v>
      </c>
      <c r="G74" s="1" t="s">
        <v>151</v>
      </c>
      <c r="H74" s="33" t="s">
        <v>191</v>
      </c>
      <c r="I74" s="1" t="s">
        <v>159</v>
      </c>
      <c r="J74" s="29" t="s">
        <v>195</v>
      </c>
      <c r="Q74" t="str">
        <f t="shared" si="5"/>
        <v>insert into operario values('32875456','JUAN LOPEZ','1990/11/01','H-');</v>
      </c>
    </row>
    <row r="75" spans="2:17" ht="15" x14ac:dyDescent="0.25">
      <c r="B75" t="s">
        <v>201</v>
      </c>
      <c r="C75" s="1">
        <v>1036595636</v>
      </c>
      <c r="D75" s="33" t="s">
        <v>191</v>
      </c>
      <c r="E75" s="1" t="s">
        <v>144</v>
      </c>
      <c r="F75" s="33" t="s">
        <v>191</v>
      </c>
      <c r="G75" s="1" t="s">
        <v>152</v>
      </c>
      <c r="H75" s="33" t="s">
        <v>191</v>
      </c>
      <c r="I75" s="1" t="s">
        <v>160</v>
      </c>
      <c r="J75" s="29" t="s">
        <v>195</v>
      </c>
      <c r="Q75" t="str">
        <f t="shared" si="5"/>
        <v>insert into operario values('1036595636','NELSON LOPERA','1968/11/16','O-');</v>
      </c>
    </row>
    <row r="76" spans="2:17" ht="15" x14ac:dyDescent="0.25">
      <c r="B76" t="s">
        <v>201</v>
      </c>
      <c r="C76" s="1">
        <v>1147891254</v>
      </c>
      <c r="D76" s="33" t="s">
        <v>191</v>
      </c>
      <c r="E76" s="1" t="s">
        <v>145</v>
      </c>
      <c r="F76" s="33" t="s">
        <v>191</v>
      </c>
      <c r="G76" s="1" t="s">
        <v>153</v>
      </c>
      <c r="H76" s="33" t="s">
        <v>191</v>
      </c>
      <c r="I76" s="1" t="s">
        <v>160</v>
      </c>
      <c r="J76" s="29" t="s">
        <v>195</v>
      </c>
      <c r="Q76" t="str">
        <f t="shared" si="5"/>
        <v>insert into operario values('1147891254','ISAAC CARO','1984/06/25','O-');</v>
      </c>
    </row>
    <row r="77" spans="2:17" ht="15" x14ac:dyDescent="0.25">
      <c r="B77" t="s">
        <v>201</v>
      </c>
      <c r="C77" s="1">
        <v>28368489</v>
      </c>
      <c r="D77" s="33" t="s">
        <v>191</v>
      </c>
      <c r="E77" s="1" t="s">
        <v>146</v>
      </c>
      <c r="F77" s="33" t="s">
        <v>191</v>
      </c>
      <c r="G77" s="1" t="s">
        <v>154</v>
      </c>
      <c r="H77" s="33" t="s">
        <v>191</v>
      </c>
      <c r="I77" s="1" t="s">
        <v>156</v>
      </c>
      <c r="J77" s="29" t="s">
        <v>195</v>
      </c>
      <c r="Q77" t="str">
        <f t="shared" si="5"/>
        <v>insert into operario values('28368489','ROBIN CARDONA','1979/08/30','O+');</v>
      </c>
    </row>
    <row r="78" spans="2:17" ht="15" x14ac:dyDescent="0.25">
      <c r="B78" t="s">
        <v>201</v>
      </c>
      <c r="C78" s="1">
        <v>41589654</v>
      </c>
      <c r="D78" s="33" t="s">
        <v>191</v>
      </c>
      <c r="E78" s="1" t="s">
        <v>147</v>
      </c>
      <c r="F78" s="33" t="s">
        <v>191</v>
      </c>
      <c r="G78" s="1" t="s">
        <v>155</v>
      </c>
      <c r="H78" s="33" t="s">
        <v>191</v>
      </c>
      <c r="I78" s="1" t="s">
        <v>156</v>
      </c>
      <c r="J78" s="29" t="s">
        <v>195</v>
      </c>
      <c r="Q78" t="str">
        <f t="shared" si="5"/>
        <v>insert into operario values('41589654','ALBEIRO ROA','1983/12/14','O+');</v>
      </c>
    </row>
    <row r="81" spans="2:17" x14ac:dyDescent="0.3">
      <c r="B81" t="s">
        <v>202</v>
      </c>
      <c r="C81" s="1" t="s">
        <v>161</v>
      </c>
      <c r="D81" s="33" t="s">
        <v>191</v>
      </c>
      <c r="E81" s="1" t="s">
        <v>164</v>
      </c>
      <c r="F81" s="33" t="s">
        <v>191</v>
      </c>
      <c r="G81" s="1">
        <v>0</v>
      </c>
      <c r="H81" s="29" t="s">
        <v>195</v>
      </c>
      <c r="Q81" t="str">
        <f t="shared" ref="Q81:Q83" si="6">CONCATENATE(B81,C81,D81,E81,F81,G81,H81,I81,J81,K81,L81,M81,N81,O81)</f>
        <v>insert into turno values('TURNO001','MAÑANA','0');</v>
      </c>
    </row>
    <row r="82" spans="2:17" ht="15" x14ac:dyDescent="0.25">
      <c r="B82" t="s">
        <v>202</v>
      </c>
      <c r="C82" s="1" t="s">
        <v>162</v>
      </c>
      <c r="D82" s="33" t="s">
        <v>191</v>
      </c>
      <c r="E82" s="1" t="s">
        <v>165</v>
      </c>
      <c r="F82" s="33" t="s">
        <v>191</v>
      </c>
      <c r="G82" s="1">
        <v>1</v>
      </c>
      <c r="H82" s="29" t="s">
        <v>195</v>
      </c>
      <c r="Q82" t="str">
        <f t="shared" si="6"/>
        <v>insert into turno values('TURNO002','TARDE','1');</v>
      </c>
    </row>
    <row r="83" spans="2:17" ht="15" x14ac:dyDescent="0.25">
      <c r="B83" t="s">
        <v>202</v>
      </c>
      <c r="C83" s="1" t="s">
        <v>163</v>
      </c>
      <c r="D83" s="33" t="s">
        <v>191</v>
      </c>
      <c r="E83" s="1" t="s">
        <v>166</v>
      </c>
      <c r="F83" s="33" t="s">
        <v>191</v>
      </c>
      <c r="G83" s="1">
        <v>0</v>
      </c>
      <c r="H83" s="29" t="s">
        <v>195</v>
      </c>
      <c r="Q83" t="str">
        <f t="shared" si="6"/>
        <v>insert into turno values('TURNO003','NOCHE','0');</v>
      </c>
    </row>
    <row r="86" spans="2:17" ht="15" x14ac:dyDescent="0.25">
      <c r="B86" t="s">
        <v>200</v>
      </c>
      <c r="C86" s="1" t="s">
        <v>132</v>
      </c>
      <c r="D86" s="33" t="s">
        <v>191</v>
      </c>
      <c r="E86" s="1">
        <v>1036498562</v>
      </c>
      <c r="F86" s="29" t="s">
        <v>195</v>
      </c>
      <c r="Q86" t="str">
        <f t="shared" ref="Q86:Q95" si="7">CONCATENATE(B86,C86,D86,E86,F86,G86,H86,I86,J86,K86,L86,M86,N86,O86)</f>
        <v>insert into maquina_operario values('MAQ001','1036498562');</v>
      </c>
    </row>
    <row r="87" spans="2:17" ht="15" x14ac:dyDescent="0.25">
      <c r="B87" t="s">
        <v>200</v>
      </c>
      <c r="C87" s="1" t="s">
        <v>133</v>
      </c>
      <c r="D87" s="33" t="s">
        <v>191</v>
      </c>
      <c r="E87" s="1">
        <v>32875456</v>
      </c>
      <c r="F87" s="29" t="s">
        <v>195</v>
      </c>
      <c r="Q87" t="str">
        <f t="shared" si="7"/>
        <v>insert into maquina_operario values('MAQ002','32875456');</v>
      </c>
    </row>
    <row r="88" spans="2:17" ht="15" x14ac:dyDescent="0.25">
      <c r="B88" t="s">
        <v>200</v>
      </c>
      <c r="C88" s="1" t="s">
        <v>134</v>
      </c>
      <c r="D88" s="33" t="s">
        <v>191</v>
      </c>
      <c r="E88" s="1">
        <v>28368489</v>
      </c>
      <c r="F88" s="29" t="s">
        <v>195</v>
      </c>
      <c r="Q88" t="str">
        <f t="shared" si="7"/>
        <v>insert into maquina_operario values('MAQ003','28368489');</v>
      </c>
    </row>
    <row r="89" spans="2:17" ht="15" x14ac:dyDescent="0.25">
      <c r="B89" t="s">
        <v>200</v>
      </c>
      <c r="C89" s="1" t="s">
        <v>132</v>
      </c>
      <c r="D89" s="33" t="s">
        <v>191</v>
      </c>
      <c r="E89" s="1">
        <v>41589654</v>
      </c>
      <c r="F89" s="29" t="s">
        <v>195</v>
      </c>
      <c r="Q89" t="str">
        <f t="shared" si="7"/>
        <v>insert into maquina_operario values('MAQ001','41589654');</v>
      </c>
    </row>
    <row r="90" spans="2:17" ht="15" x14ac:dyDescent="0.25">
      <c r="B90" t="s">
        <v>200</v>
      </c>
      <c r="C90" s="1" t="s">
        <v>134</v>
      </c>
      <c r="D90" s="33" t="s">
        <v>191</v>
      </c>
      <c r="E90" s="1">
        <v>1146436052</v>
      </c>
      <c r="F90" s="29" t="s">
        <v>195</v>
      </c>
      <c r="Q90" t="str">
        <f t="shared" si="7"/>
        <v>insert into maquina_operario values('MAQ003','1146436052');</v>
      </c>
    </row>
    <row r="91" spans="2:17" ht="15" x14ac:dyDescent="0.25">
      <c r="B91" t="s">
        <v>200</v>
      </c>
      <c r="C91" s="1" t="s">
        <v>133</v>
      </c>
      <c r="D91" s="33" t="s">
        <v>191</v>
      </c>
      <c r="E91" s="1">
        <v>21406452</v>
      </c>
      <c r="F91" s="29" t="s">
        <v>195</v>
      </c>
      <c r="Q91" t="str">
        <f t="shared" si="7"/>
        <v>insert into maquina_operario values('MAQ002','21406452');</v>
      </c>
    </row>
    <row r="92" spans="2:17" ht="15" x14ac:dyDescent="0.25">
      <c r="B92" t="s">
        <v>200</v>
      </c>
      <c r="C92" s="1" t="s">
        <v>132</v>
      </c>
      <c r="D92" s="33" t="s">
        <v>191</v>
      </c>
      <c r="E92" s="1">
        <v>1036498562</v>
      </c>
      <c r="F92" s="29" t="s">
        <v>195</v>
      </c>
      <c r="Q92" t="str">
        <f t="shared" si="7"/>
        <v>insert into maquina_operario values('MAQ001','1036498562');</v>
      </c>
    </row>
    <row r="93" spans="2:17" ht="15" x14ac:dyDescent="0.25">
      <c r="B93" t="s">
        <v>200</v>
      </c>
      <c r="C93" s="1" t="s">
        <v>133</v>
      </c>
      <c r="D93" s="33" t="s">
        <v>191</v>
      </c>
      <c r="E93" s="1">
        <v>32875456</v>
      </c>
      <c r="F93" s="29" t="s">
        <v>195</v>
      </c>
      <c r="Q93" t="str">
        <f t="shared" si="7"/>
        <v>insert into maquina_operario values('MAQ002','32875456');</v>
      </c>
    </row>
    <row r="94" spans="2:17" ht="15" x14ac:dyDescent="0.25">
      <c r="B94" t="s">
        <v>200</v>
      </c>
      <c r="C94" s="1" t="s">
        <v>134</v>
      </c>
      <c r="D94" s="33" t="s">
        <v>191</v>
      </c>
      <c r="E94" s="1">
        <v>1036595636</v>
      </c>
      <c r="F94" s="29" t="s">
        <v>195</v>
      </c>
      <c r="Q94" t="str">
        <f t="shared" si="7"/>
        <v>insert into maquina_operario values('MAQ003','1036595636');</v>
      </c>
    </row>
    <row r="95" spans="2:17" ht="15" x14ac:dyDescent="0.25">
      <c r="B95" t="s">
        <v>200</v>
      </c>
      <c r="C95" s="1" t="s">
        <v>133</v>
      </c>
      <c r="D95" s="33" t="s">
        <v>191</v>
      </c>
      <c r="E95" s="1">
        <v>1147891254</v>
      </c>
      <c r="F95" s="29" t="s">
        <v>195</v>
      </c>
      <c r="Q95" t="str">
        <f t="shared" si="7"/>
        <v>insert into maquina_operario values('MAQ002','1147891254');</v>
      </c>
    </row>
    <row r="97" spans="2:17" ht="15" x14ac:dyDescent="0.25">
      <c r="B97" t="s">
        <v>203</v>
      </c>
      <c r="C97" s="1">
        <v>1146436052</v>
      </c>
      <c r="D97" s="33" t="s">
        <v>191</v>
      </c>
      <c r="E97" s="1" t="s">
        <v>163</v>
      </c>
      <c r="F97" s="29" t="s">
        <v>195</v>
      </c>
      <c r="Q97" t="str">
        <f>CONCATENATE(B97,C97,D97,E97,F97,G97,H97,I97,J97,K97,L97,M97,N97,O97)</f>
        <v>insert into operario_turno values('1146436052','TURNO003');</v>
      </c>
    </row>
    <row r="98" spans="2:17" ht="15" x14ac:dyDescent="0.25">
      <c r="B98" t="s">
        <v>203</v>
      </c>
      <c r="C98" s="1">
        <v>21406452</v>
      </c>
      <c r="D98" s="33" t="s">
        <v>191</v>
      </c>
      <c r="E98" s="1" t="s">
        <v>161</v>
      </c>
      <c r="F98" s="29" t="s">
        <v>195</v>
      </c>
      <c r="Q98" t="str">
        <f t="shared" ref="Q98:Q104" si="8">CONCATENATE(B98,C98,D98,E98,F98,G98,H98,I98,J98,K98,L98,M98,N98,O98)</f>
        <v>insert into operario_turno values('21406452','TURNO001');</v>
      </c>
    </row>
    <row r="99" spans="2:17" ht="15" x14ac:dyDescent="0.25">
      <c r="B99" t="s">
        <v>203</v>
      </c>
      <c r="C99" s="1">
        <v>1036498562</v>
      </c>
      <c r="D99" s="33" t="s">
        <v>191</v>
      </c>
      <c r="E99" s="1" t="s">
        <v>162</v>
      </c>
      <c r="F99" s="29" t="s">
        <v>195</v>
      </c>
      <c r="Q99" t="str">
        <f t="shared" si="8"/>
        <v>insert into operario_turno values('1036498562','TURNO002');</v>
      </c>
    </row>
    <row r="100" spans="2:17" ht="15" x14ac:dyDescent="0.25">
      <c r="B100" t="s">
        <v>203</v>
      </c>
      <c r="C100" s="1">
        <v>32875456</v>
      </c>
      <c r="D100" s="33" t="s">
        <v>191</v>
      </c>
      <c r="E100" s="1" t="s">
        <v>163</v>
      </c>
      <c r="F100" s="29" t="s">
        <v>195</v>
      </c>
      <c r="Q100" t="str">
        <f t="shared" si="8"/>
        <v>insert into operario_turno values('32875456','TURNO003');</v>
      </c>
    </row>
    <row r="101" spans="2:17" ht="15" x14ac:dyDescent="0.25">
      <c r="B101" t="s">
        <v>203</v>
      </c>
      <c r="C101" s="1">
        <v>1036595636</v>
      </c>
      <c r="D101" s="33" t="s">
        <v>191</v>
      </c>
      <c r="E101" s="1" t="s">
        <v>161</v>
      </c>
      <c r="F101" s="29" t="s">
        <v>195</v>
      </c>
      <c r="Q101" t="str">
        <f t="shared" si="8"/>
        <v>insert into operario_turno values('1036595636','TURNO001');</v>
      </c>
    </row>
    <row r="102" spans="2:17" ht="15" x14ac:dyDescent="0.25">
      <c r="B102" t="s">
        <v>203</v>
      </c>
      <c r="C102" s="1">
        <v>1147891254</v>
      </c>
      <c r="D102" s="33" t="s">
        <v>191</v>
      </c>
      <c r="E102" s="1" t="s">
        <v>162</v>
      </c>
      <c r="F102" s="29" t="s">
        <v>195</v>
      </c>
      <c r="Q102" t="str">
        <f t="shared" si="8"/>
        <v>insert into operario_turno values('1147891254','TURNO002');</v>
      </c>
    </row>
    <row r="103" spans="2:17" ht="15" x14ac:dyDescent="0.25">
      <c r="B103" t="s">
        <v>203</v>
      </c>
      <c r="C103" s="1">
        <v>28368489</v>
      </c>
      <c r="D103" s="33" t="s">
        <v>191</v>
      </c>
      <c r="E103" s="1" t="s">
        <v>161</v>
      </c>
      <c r="F103" s="29" t="s">
        <v>195</v>
      </c>
      <c r="Q103" t="str">
        <f t="shared" si="8"/>
        <v>insert into operario_turno values('28368489','TURNO001');</v>
      </c>
    </row>
    <row r="104" spans="2:17" ht="15" x14ac:dyDescent="0.25">
      <c r="B104" t="s">
        <v>203</v>
      </c>
      <c r="C104" s="1">
        <v>41589654</v>
      </c>
      <c r="D104" s="33" t="s">
        <v>191</v>
      </c>
      <c r="E104" s="1" t="s">
        <v>162</v>
      </c>
      <c r="F104" s="29" t="s">
        <v>195</v>
      </c>
      <c r="Q104" t="str">
        <f t="shared" si="8"/>
        <v>insert into operario_turno values('41589654','TURNO002');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TABLAS</vt:lpstr>
      <vt:lpstr>MER</vt:lpstr>
      <vt:lpstr>DIAGRAMA_RELACIONAL</vt:lpstr>
      <vt:lpstr>DICCIONEARIO_DATOS</vt:lpstr>
      <vt:lpstr>DATOS_INFORMACION</vt:lpstr>
      <vt:lpstr>insert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ANDREY</cp:lastModifiedBy>
  <dcterms:created xsi:type="dcterms:W3CDTF">2019-05-14T13:19:41Z</dcterms:created>
  <dcterms:modified xsi:type="dcterms:W3CDTF">2019-10-30T17:32:57Z</dcterms:modified>
</cp:coreProperties>
</file>